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drawings/drawing7.xml" ContentType="application/vnd.openxmlformats-officedocument.drawing+xml"/>
  <Override PartName="/xl/ctrlProps/ctrlProp64.xml" ContentType="application/vnd.ms-excel.controlproperties+xml"/>
  <Override PartName="/xl/ctrlProps/ctrlProp6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66.xml" ContentType="application/vnd.ms-excel.controlproperties+xml"/>
  <Override PartName="/xl/ctrlProps/ctrlProp67.xml" ContentType="application/vnd.ms-excel.controlproperties+xml"/>
  <Override PartName="/xl/drawings/drawing10.xml" ContentType="application/vnd.openxmlformats-officedocument.drawing+xml"/>
  <Override PartName="/xl/ctrlProps/ctrlProp68.xml" ContentType="application/vnd.ms-excel.controlproperties+xml"/>
  <Override PartName="/xl/drawings/drawing11.xml" ContentType="application/vnd.openxmlformats-officedocument.drawing+xml"/>
  <Override PartName="/xl/ctrlProps/ctrlProp69.xml" ContentType="application/vnd.ms-excel.controlproperties+xml"/>
  <Override PartName="/xl/drawings/drawing12.xml" ContentType="application/vnd.openxmlformats-officedocument.drawing+xml"/>
  <Override PartName="/xl/ctrlProps/ctrlProp70.xml" ContentType="application/vnd.ms-excel.controlproperties+xml"/>
  <Override PartName="/xl/drawings/drawing1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embeddings/oleObject1.bin" ContentType="application/vnd.openxmlformats-officedocument.oleObject"/>
  <Override PartName="/xl/drawings/drawing17.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18.xml" ContentType="application/vnd.openxmlformats-officedocument.drawing+xml"/>
  <Override PartName="/xl/ctrlProps/ctrlProp77.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C6AE7839-8424-4CC5-9D1C-0BCDA4D4377F}" xr6:coauthVersionLast="47" xr6:coauthVersionMax="47" xr10:uidLastSave="{00000000-0000-0000-0000-000000000000}"/>
  <bookViews>
    <workbookView xWindow="28680" yWindow="-120" windowWidth="29040" windowHeight="15720" tabRatio="856" xr2:uid="{00000000-000D-0000-FFFF-FFFF00000000}"/>
  </bookViews>
  <sheets>
    <sheet name="発注書（表紙） " sheetId="167" r:id="rId1"/>
    <sheet name="導入支援・アドオン・個別トレーニング専用発注書" sheetId="166" r:id="rId2"/>
    <sheet name="保守専用発注書" sheetId="168" r:id="rId3"/>
    <sheet name="統合会計・固定資産管理発注明細書  " sheetId="154" r:id="rId4"/>
    <sheet name="従業員モバイルOP・駅すぱあとOP発注明細書" sheetId="88" r:id="rId5"/>
    <sheet name="証憑管理オプション発注明細書※" sheetId="135" r:id="rId6"/>
    <sheet name="アマノタイムスタンプ発注明細書※" sheetId="136" r:id="rId7"/>
    <sheet name="人事給与発注明細書" sheetId="26" r:id="rId8"/>
    <sheet name="勤怠管理発注明細書※" sheetId="169" r:id="rId9"/>
    <sheet name="勤怠管理検証環境利用サービス発注明細書※" sheetId="171" r:id="rId10"/>
    <sheet name="グループ経営管理発注明細書" sheetId="72" r:id="rId11"/>
    <sheet name="手形・ファクタリング発注明細書※" sheetId="109" r:id="rId12"/>
    <sheet name="手形・ファクタリング保守申請書※" sheetId="110" r:id="rId13"/>
    <sheet name="Navio外貨建支払機能※" sheetId="137" r:id="rId14"/>
    <sheet name="Navio外貨建支払機能保守申請書※ " sheetId="138" r:id="rId15"/>
    <sheet name="Engine発注明細書" sheetId="28" r:id="rId16"/>
    <sheet name="システム連携ツール発注明細書" sheetId="142" r:id="rId17"/>
    <sheet name="Oracle発注明細書※" sheetId="121" r:id="rId18"/>
    <sheet name="Oracle製品(関連会社)※" sheetId="62" r:id="rId19"/>
    <sheet name="SVFX-Designer発注明細書※" sheetId="143" r:id="rId20"/>
    <sheet name="SVFX-Designer保守申込書※" sheetId="114" r:id="rId21"/>
    <sheet name="←記入例" sheetId="130" r:id="rId22"/>
    <sheet name="APIサービス発注明細書" sheetId="157" r:id="rId23"/>
    <sheet name="AI-OCR発注明細書※" sheetId="150" r:id="rId24"/>
    <sheet name="デジタルインボイス発注明細書" sheetId="165" r:id="rId25"/>
    <sheet name="開発用コンポーネント発注明細書" sheetId="170" r:id="rId26"/>
    <sheet name="スーパーインターフェース発注明細書※" sheetId="116" r:id="rId27"/>
    <sheet name="iWFM発注明細書※" sheetId="151" r:id="rId28"/>
    <sheet name="EDI-Master発注明細書※" sheetId="163" r:id="rId29"/>
    <sheet name="EDI-Master保守申請書※" sheetId="164" r:id="rId30"/>
    <sheet name="EDI-Masterデモ版提供依頼書※" sheetId="95" r:id="rId31"/>
    <sheet name="導入支援アドオン(明細)・その他" sheetId="87" r:id="rId32"/>
  </sheets>
  <definedNames>
    <definedName name="_xlnm._FilterDatabase" localSheetId="2" hidden="1">保守専用発注書!$A$1:$R$13</definedName>
    <definedName name="Etmpデータ抽出" localSheetId="20">#REF!</definedName>
    <definedName name="Etmpデータ抽出" localSheetId="25">#REF!</definedName>
    <definedName name="Etmpデータ抽出" localSheetId="1">#REF!</definedName>
    <definedName name="Etmpデータ抽出" localSheetId="0">#REF!</definedName>
    <definedName name="Etmpデータ抽出">#REF!</definedName>
    <definedName name="_xlnm.Print_Area" localSheetId="23">'AI-OCR発注明細書※'!$A$1:$K$50</definedName>
    <definedName name="_xlnm.Print_Area" localSheetId="22">APIサービス発注明細書!$A$1:$K$43</definedName>
    <definedName name="_xlnm.Print_Area" localSheetId="30">'EDI-Masterデモ版提供依頼書※'!$A$1:$K$37</definedName>
    <definedName name="_xlnm.Print_Area" localSheetId="28">'EDI-Master発注明細書※'!$A$1:$L$20</definedName>
    <definedName name="_xlnm.Print_Area" localSheetId="29">'EDI-Master保守申請書※'!$A$1:$AA$6</definedName>
    <definedName name="_xlnm.Print_Area" localSheetId="15">Engine発注明細書!$A$1:$J$29</definedName>
    <definedName name="_xlnm.Print_Area" localSheetId="27">iWFM発注明細書※!$A$1:$L$24</definedName>
    <definedName name="_xlnm.Print_Area" localSheetId="13">Navio外貨建支払機能※!$A$1:$N$28</definedName>
    <definedName name="_xlnm.Print_Area" localSheetId="17">Oracle発注明細書※!$A$1:$K$39</definedName>
    <definedName name="_xlnm.Print_Area" localSheetId="19">'SVFX-Designer発注明細書※'!$A$1:$L$34</definedName>
    <definedName name="_xlnm.Print_Area" localSheetId="6">アマノタイムスタンプ発注明細書※!$A$1:$L$19</definedName>
    <definedName name="_xlnm.Print_Area" localSheetId="10">グループ経営管理発注明細書!$A$1:$N$40</definedName>
    <definedName name="_xlnm.Print_Area" localSheetId="16">システム連携ツール発注明細書!$A$1:$N$25</definedName>
    <definedName name="_xlnm.Print_Area" localSheetId="26">スーパーインターフェース発注明細書※!$A$1:$L$21</definedName>
    <definedName name="_xlnm.Print_Area" localSheetId="24">デジタルインボイス発注明細書!$A$1:$J$29</definedName>
    <definedName name="_xlnm.Print_Area" localSheetId="25">開発用コンポーネント発注明細書!$A$1:$L$48</definedName>
    <definedName name="_xlnm.Print_Area" localSheetId="9">勤怠管理検証環境利用サービス発注明細書※!$A$1:$J$21</definedName>
    <definedName name="_xlnm.Print_Area" localSheetId="8">勤怠管理発注明細書※!$A$1:$J$28</definedName>
    <definedName name="_xlnm.Print_Area" localSheetId="4">従業員モバイルOP・駅すぱあとOP発注明細書!$A$1:$K$26</definedName>
    <definedName name="_xlnm.Print_Area" localSheetId="5">証憑管理オプション発注明細書※!$A$1:$N$44</definedName>
    <definedName name="_xlnm.Print_Area" localSheetId="7">人事給与発注明細書!$A$1:$M$69</definedName>
    <definedName name="_xlnm.Print_Area" localSheetId="3">'統合会計・固定資産管理発注明細書  '!$A$1:$O$63</definedName>
    <definedName name="_xlnm.Print_Area" localSheetId="1">導入支援・アドオン・個別トレーニング専用発注書!$A$1:$P$44</definedName>
    <definedName name="_xlnm.Print_Area" localSheetId="2">保守専用発注書!$A$1:$P$46</definedName>
    <definedName name="開発用コンポーネ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21" l="1"/>
  <c r="J18" i="121" s="1"/>
  <c r="H17" i="121"/>
  <c r="J17" i="121" s="1"/>
  <c r="H16" i="121"/>
  <c r="J16" i="121" s="1"/>
  <c r="H15" i="121"/>
  <c r="J15" i="121" s="1"/>
  <c r="H25" i="121"/>
  <c r="J25" i="121" s="1"/>
  <c r="H24" i="121"/>
  <c r="J24" i="121" s="1"/>
  <c r="J26" i="121" l="1"/>
  <c r="J19" i="121"/>
  <c r="E31" i="121"/>
  <c r="I9" i="171"/>
  <c r="J4" i="171"/>
  <c r="J5" i="171" s="1"/>
  <c r="H4" i="171"/>
  <c r="J2" i="171"/>
  <c r="J7" i="169"/>
  <c r="J6" i="169"/>
  <c r="H6" i="169"/>
  <c r="E25" i="28"/>
  <c r="E22" i="28"/>
  <c r="N11" i="135"/>
  <c r="M33" i="26"/>
  <c r="O30" i="154"/>
  <c r="K30" i="154"/>
  <c r="L1" i="116"/>
  <c r="L2" i="170"/>
  <c r="H9" i="170"/>
  <c r="K4" i="170"/>
  <c r="K5" i="170" s="1"/>
  <c r="K29" i="154"/>
  <c r="M26" i="154"/>
  <c r="K26" i="154"/>
  <c r="F19" i="142"/>
  <c r="O26" i="154"/>
  <c r="O25" i="154"/>
  <c r="O24" i="154"/>
  <c r="O23" i="154"/>
  <c r="O22" i="154"/>
  <c r="O21" i="154"/>
  <c r="O20" i="154"/>
  <c r="O19" i="154"/>
  <c r="O18" i="154"/>
  <c r="O17" i="154"/>
  <c r="O16" i="154"/>
  <c r="O15" i="154"/>
  <c r="O14" i="154"/>
  <c r="O13" i="154"/>
  <c r="O12" i="154"/>
  <c r="O11" i="154"/>
  <c r="O10" i="154"/>
  <c r="O9" i="154"/>
  <c r="L28" i="154"/>
  <c r="I26" i="154"/>
  <c r="J5" i="165"/>
  <c r="L4" i="143"/>
  <c r="L4" i="116"/>
  <c r="I25" i="154"/>
  <c r="I24" i="154"/>
  <c r="I23" i="154"/>
  <c r="I22" i="154"/>
  <c r="I21" i="154"/>
  <c r="I20" i="154"/>
  <c r="I19" i="154"/>
  <c r="I18" i="154"/>
  <c r="I17" i="154"/>
  <c r="I16" i="154"/>
  <c r="I15" i="154"/>
  <c r="I14" i="154"/>
  <c r="I13" i="154"/>
  <c r="I12" i="154"/>
  <c r="I11" i="154"/>
  <c r="I10" i="154"/>
  <c r="I9" i="154"/>
  <c r="K50" i="150"/>
  <c r="K49" i="150"/>
  <c r="K48" i="150"/>
  <c r="K47" i="150"/>
  <c r="K46" i="150"/>
  <c r="K44" i="150"/>
  <c r="K43" i="150"/>
  <c r="K42" i="150"/>
  <c r="K41" i="150"/>
  <c r="I42" i="150"/>
  <c r="I41" i="150"/>
  <c r="J12" i="150"/>
  <c r="I11" i="169"/>
  <c r="L8" i="143"/>
  <c r="L7" i="143"/>
  <c r="L6" i="143"/>
  <c r="L5" i="143"/>
  <c r="J8" i="143"/>
  <c r="J7" i="143"/>
  <c r="J6" i="143"/>
  <c r="J5" i="143"/>
  <c r="K13" i="116"/>
  <c r="E14" i="116" s="1"/>
  <c r="D17" i="116" s="1"/>
  <c r="M18" i="142"/>
  <c r="M22" i="72"/>
  <c r="M42" i="26"/>
  <c r="M16" i="135"/>
  <c r="F17" i="135"/>
  <c r="D20" i="135" s="1"/>
  <c r="F36" i="154"/>
  <c r="D39" i="154" s="1"/>
  <c r="J2" i="169"/>
  <c r="H4" i="169"/>
  <c r="J4" i="169"/>
  <c r="H5" i="169"/>
  <c r="J5" i="169"/>
  <c r="L9" i="143" l="1"/>
  <c r="N35" i="154"/>
  <c r="P2" i="168"/>
  <c r="J10" i="165"/>
  <c r="J13" i="165"/>
  <c r="P2" i="166" l="1"/>
  <c r="M2" i="87" l="1"/>
  <c r="K2" i="95"/>
  <c r="L2" i="163"/>
  <c r="J3" i="165"/>
  <c r="K3" i="150"/>
  <c r="K3" i="157"/>
  <c r="L2" i="151"/>
  <c r="L2" i="143"/>
  <c r="K2" i="62"/>
  <c r="K2" i="121"/>
  <c r="N2" i="142"/>
  <c r="J2" i="28"/>
  <c r="N2" i="137"/>
  <c r="P2" i="109"/>
  <c r="N2" i="72"/>
  <c r="M2" i="26"/>
  <c r="L2" i="136"/>
  <c r="N2" i="135"/>
  <c r="K2" i="88"/>
  <c r="O2" i="154"/>
  <c r="L41" i="166"/>
  <c r="K25" i="26"/>
  <c r="K24" i="26"/>
  <c r="K23" i="26"/>
  <c r="K22" i="26"/>
  <c r="K21" i="26"/>
  <c r="K20" i="26"/>
  <c r="K19" i="26"/>
  <c r="K18" i="26"/>
  <c r="K17" i="26"/>
  <c r="K16" i="26"/>
  <c r="K15" i="26"/>
  <c r="J28" i="165"/>
  <c r="J27" i="165"/>
  <c r="J26" i="165"/>
  <c r="J25" i="165"/>
  <c r="J29" i="165" l="1"/>
  <c r="N21" i="154" l="1"/>
  <c r="N14" i="154"/>
  <c r="J9" i="165"/>
  <c r="J8" i="165"/>
  <c r="J7" i="165"/>
  <c r="J6" i="165"/>
  <c r="L5" i="163"/>
  <c r="J5" i="163"/>
  <c r="L6" i="163"/>
  <c r="J6" i="163"/>
  <c r="J31" i="26" l="1"/>
  <c r="J30" i="26"/>
  <c r="J29" i="26"/>
  <c r="J28" i="26"/>
  <c r="J27" i="26"/>
  <c r="J26" i="26"/>
  <c r="J25" i="26"/>
  <c r="L25" i="26" s="1"/>
  <c r="J24" i="26"/>
  <c r="L24" i="26" s="1"/>
  <c r="J23" i="26"/>
  <c r="L23" i="26" s="1"/>
  <c r="J22" i="26"/>
  <c r="L22" i="26" s="1"/>
  <c r="J21" i="26"/>
  <c r="L21" i="26" s="1"/>
  <c r="J20" i="26"/>
  <c r="L20" i="26" s="1"/>
  <c r="J19" i="26"/>
  <c r="L19" i="26" s="1"/>
  <c r="J18" i="26"/>
  <c r="L18" i="26" s="1"/>
  <c r="J17" i="26"/>
  <c r="L17" i="26" s="1"/>
  <c r="J16" i="26"/>
  <c r="L16" i="26" s="1"/>
  <c r="J15" i="26"/>
  <c r="L15" i="26" s="1"/>
  <c r="J14" i="26"/>
  <c r="J13" i="26"/>
  <c r="J12" i="26"/>
  <c r="J11" i="26"/>
  <c r="J10" i="26"/>
  <c r="J9" i="26"/>
  <c r="J32" i="26" l="1"/>
  <c r="G43" i="26"/>
  <c r="E46" i="26" s="1"/>
  <c r="J8" i="72"/>
  <c r="L15" i="109"/>
  <c r="L14" i="109"/>
  <c r="L13" i="109"/>
  <c r="L12" i="109"/>
  <c r="L10" i="109"/>
  <c r="L9" i="109"/>
  <c r="L8" i="109"/>
  <c r="L7" i="109"/>
  <c r="L6" i="109"/>
  <c r="L11" i="109" l="1"/>
  <c r="L27" i="109"/>
  <c r="L26" i="109"/>
  <c r="L25" i="109"/>
  <c r="L24" i="109"/>
  <c r="L23" i="109"/>
  <c r="L22" i="109"/>
  <c r="L21" i="109"/>
  <c r="L20" i="109"/>
  <c r="L19" i="109"/>
  <c r="L18" i="109"/>
  <c r="P27" i="109"/>
  <c r="P26" i="109"/>
  <c r="P25" i="109"/>
  <c r="P24" i="109"/>
  <c r="P23" i="109"/>
  <c r="P22" i="109"/>
  <c r="P21" i="109"/>
  <c r="P20" i="109"/>
  <c r="P19" i="109"/>
  <c r="P18" i="109"/>
  <c r="P15" i="109"/>
  <c r="P14" i="109"/>
  <c r="P13" i="109"/>
  <c r="P12" i="109"/>
  <c r="P11" i="109"/>
  <c r="P10" i="109"/>
  <c r="P9" i="109"/>
  <c r="P8" i="109"/>
  <c r="P7" i="109"/>
  <c r="P6" i="109"/>
  <c r="L6" i="137"/>
  <c r="P28" i="109" l="1"/>
  <c r="P16" i="109"/>
  <c r="P30" i="109" s="1"/>
  <c r="I29" i="26"/>
  <c r="I22" i="26"/>
  <c r="I15" i="26"/>
  <c r="M8" i="72" l="1"/>
  <c r="K31" i="26" l="1"/>
  <c r="L31" i="26" s="1"/>
  <c r="K30" i="26"/>
  <c r="L30" i="26" s="1"/>
  <c r="K29" i="26"/>
  <c r="L29" i="26" s="1"/>
  <c r="K28" i="26"/>
  <c r="L28" i="26" s="1"/>
  <c r="K27" i="26"/>
  <c r="L27" i="26" s="1"/>
  <c r="K26" i="26"/>
  <c r="L26" i="26" s="1"/>
  <c r="K14" i="26"/>
  <c r="L14" i="26" s="1"/>
  <c r="K13" i="26"/>
  <c r="L13" i="26" s="1"/>
  <c r="K12" i="26"/>
  <c r="L12" i="26" s="1"/>
  <c r="K11" i="26"/>
  <c r="L11" i="26" s="1"/>
  <c r="K10" i="26"/>
  <c r="L10" i="26" s="1"/>
  <c r="K9" i="26"/>
  <c r="L9" i="26" s="1"/>
  <c r="L32" i="26" l="1"/>
  <c r="J13" i="72" l="1"/>
  <c r="J12" i="72"/>
  <c r="M12" i="72"/>
  <c r="K19" i="87" l="1"/>
  <c r="H13" i="163" l="1"/>
  <c r="F13" i="163"/>
  <c r="L7" i="163"/>
  <c r="J7" i="163"/>
  <c r="L4" i="163"/>
  <c r="J4" i="163"/>
  <c r="J8" i="163" s="1"/>
  <c r="L8" i="163" l="1"/>
  <c r="I5" i="157" l="1"/>
  <c r="I6" i="157"/>
  <c r="K6" i="157" s="1"/>
  <c r="I7" i="157"/>
  <c r="K7" i="157" s="1"/>
  <c r="I8" i="157"/>
  <c r="K8" i="157" s="1"/>
  <c r="J12" i="157"/>
  <c r="I9" i="157" l="1"/>
  <c r="K5" i="157"/>
  <c r="K9" i="157" s="1"/>
  <c r="H22" i="88" l="1"/>
  <c r="H8" i="88"/>
  <c r="I35" i="109"/>
  <c r="J4" i="151"/>
  <c r="J5" i="151" s="1"/>
  <c r="N25" i="154" l="1"/>
  <c r="N24" i="154"/>
  <c r="N23" i="154"/>
  <c r="N22" i="154"/>
  <c r="N20" i="154"/>
  <c r="N19" i="154"/>
  <c r="N18" i="154"/>
  <c r="N17" i="154"/>
  <c r="N16" i="154"/>
  <c r="N15" i="154"/>
  <c r="N13" i="154"/>
  <c r="N12" i="154"/>
  <c r="N11" i="154"/>
  <c r="N10" i="154"/>
  <c r="N9" i="154"/>
  <c r="K18" i="154" l="1"/>
  <c r="M18" i="154" s="1"/>
  <c r="K10" i="154"/>
  <c r="M10" i="154" s="1"/>
  <c r="K24" i="154"/>
  <c r="M24" i="154" s="1"/>
  <c r="K21" i="154"/>
  <c r="M21" i="154" s="1"/>
  <c r="K25" i="154"/>
  <c r="M25" i="154" s="1"/>
  <c r="K17" i="154"/>
  <c r="M17" i="154" s="1"/>
  <c r="K9" i="154"/>
  <c r="K16" i="154"/>
  <c r="M16" i="154" s="1"/>
  <c r="K20" i="154"/>
  <c r="M20" i="154" s="1"/>
  <c r="K19" i="154"/>
  <c r="M19" i="154" s="1"/>
  <c r="K23" i="154"/>
  <c r="M23" i="154" s="1"/>
  <c r="K15" i="154"/>
  <c r="M15" i="154" s="1"/>
  <c r="K22" i="154"/>
  <c r="M22" i="154" s="1"/>
  <c r="K14" i="154"/>
  <c r="M14" i="154" s="1"/>
  <c r="K13" i="154"/>
  <c r="M13" i="154" s="1"/>
  <c r="K12" i="154"/>
  <c r="M12" i="154" s="1"/>
  <c r="K11" i="154"/>
  <c r="M11" i="154" s="1"/>
  <c r="J4" i="143"/>
  <c r="J9" i="143" s="1"/>
  <c r="M9" i="154" l="1"/>
  <c r="F10" i="151"/>
  <c r="H10" i="151" s="1"/>
  <c r="L4" i="151"/>
  <c r="L5" i="151" s="1"/>
  <c r="I49" i="150" l="1"/>
  <c r="I48" i="150"/>
  <c r="I47" i="150"/>
  <c r="I46" i="150"/>
  <c r="I44" i="150"/>
  <c r="I43" i="150"/>
  <c r="K8" i="150"/>
  <c r="I8" i="150"/>
  <c r="K7" i="150"/>
  <c r="I7" i="150"/>
  <c r="K6" i="150"/>
  <c r="I6" i="150"/>
  <c r="K5" i="150"/>
  <c r="K9" i="150" s="1"/>
  <c r="I5" i="150"/>
  <c r="I50" i="150" l="1"/>
  <c r="I9" i="150"/>
  <c r="H14" i="143"/>
  <c r="F14" i="143"/>
  <c r="M11" i="142"/>
  <c r="J11" i="142"/>
  <c r="K10" i="142"/>
  <c r="M10" i="142" s="1"/>
  <c r="J10" i="142"/>
  <c r="M9" i="142"/>
  <c r="J9" i="142"/>
  <c r="K8" i="142"/>
  <c r="M8" i="142" s="1"/>
  <c r="J8" i="142"/>
  <c r="K7" i="142"/>
  <c r="M7" i="142" s="1"/>
  <c r="J7" i="142"/>
  <c r="K6" i="142"/>
  <c r="M6" i="142" s="1"/>
  <c r="J6" i="142"/>
  <c r="J12" i="142" l="1"/>
  <c r="N13" i="142" s="1"/>
  <c r="D22" i="142" s="1"/>
  <c r="M12" i="142"/>
  <c r="N13" i="137"/>
  <c r="L13" i="137"/>
  <c r="N12" i="137"/>
  <c r="L12" i="137"/>
  <c r="N11" i="137"/>
  <c r="L11" i="137"/>
  <c r="N8" i="137"/>
  <c r="L8" i="137"/>
  <c r="N7" i="137"/>
  <c r="L7" i="137"/>
  <c r="N6" i="137"/>
  <c r="N9" i="137" s="1"/>
  <c r="N14" i="137" l="1"/>
  <c r="N16" i="137" s="1"/>
  <c r="L10" i="136"/>
  <c r="J10" i="136"/>
  <c r="L9" i="136"/>
  <c r="J9" i="136"/>
  <c r="L8" i="136"/>
  <c r="J8" i="136"/>
  <c r="L7" i="136"/>
  <c r="J7" i="136"/>
  <c r="L6" i="136"/>
  <c r="J6" i="136"/>
  <c r="L5" i="136"/>
  <c r="J5" i="136"/>
  <c r="M9" i="135"/>
  <c r="J9" i="135"/>
  <c r="M8" i="135"/>
  <c r="J8" i="135"/>
  <c r="M7" i="135"/>
  <c r="J7" i="135"/>
  <c r="M6" i="135"/>
  <c r="J6" i="135"/>
  <c r="J5" i="135"/>
  <c r="M5" i="135" s="1"/>
  <c r="M4" i="135"/>
  <c r="J4" i="135"/>
  <c r="L11" i="136" l="1"/>
  <c r="M10" i="135"/>
  <c r="J11" i="136"/>
  <c r="J10" i="135"/>
  <c r="I31" i="121" l="1"/>
  <c r="L5" i="116"/>
  <c r="H25" i="87"/>
  <c r="I4" i="88"/>
  <c r="I5" i="88" s="1"/>
  <c r="K4" i="88"/>
  <c r="K5" i="88" s="1"/>
  <c r="I18" i="88"/>
  <c r="I19" i="88" s="1"/>
  <c r="K18" i="88"/>
  <c r="K19" i="88" s="1"/>
  <c r="H29" i="87"/>
  <c r="H28" i="87"/>
  <c r="H27" i="87"/>
  <c r="H26" i="87"/>
  <c r="M15" i="72"/>
  <c r="M14" i="72"/>
  <c r="J14" i="72"/>
  <c r="J11" i="28"/>
  <c r="J15" i="72"/>
  <c r="M13" i="72"/>
  <c r="M11" i="72"/>
  <c r="J11" i="72"/>
  <c r="M10" i="72"/>
  <c r="J10" i="72"/>
  <c r="M9" i="72"/>
  <c r="J9" i="72"/>
  <c r="J10" i="28"/>
  <c r="J7" i="28"/>
  <c r="J8" i="28"/>
  <c r="J9" i="28"/>
  <c r="J12" i="28" s="1"/>
  <c r="J5" i="28"/>
  <c r="J6" i="28"/>
  <c r="L6" i="116" l="1"/>
  <c r="H30" i="87"/>
  <c r="M16" i="72"/>
  <c r="J16" i="72"/>
  <c r="N17" i="72" s="1"/>
  <c r="F23" i="72" s="1"/>
  <c r="D26" i="72" s="1"/>
</calcChain>
</file>

<file path=xl/sharedStrings.xml><?xml version="1.0" encoding="utf-8"?>
<sst xmlns="http://schemas.openxmlformats.org/spreadsheetml/2006/main" count="1460" uniqueCount="679">
  <si>
    <t>キヤノンITソリューションズ株式会社</t>
    <phoneticPr fontId="3"/>
  </si>
  <si>
    <t>本書(発注明細書含む)は、PDFファイルを原本扱いと致します。</t>
    <rPh sb="0" eb="2">
      <t>ホンショ</t>
    </rPh>
    <rPh sb="3" eb="8">
      <t>ハッチュウメイサイショ</t>
    </rPh>
    <rPh sb="8" eb="9">
      <t>フク</t>
    </rPh>
    <rPh sb="21" eb="23">
      <t>ゲンポン</t>
    </rPh>
    <rPh sb="23" eb="24">
      <t>アツカ</t>
    </rPh>
    <rPh sb="26" eb="27">
      <t>イタ</t>
    </rPh>
    <phoneticPr fontId="3"/>
  </si>
  <si>
    <t>発注日</t>
    <rPh sb="0" eb="2">
      <t>ハッチュウ</t>
    </rPh>
    <rPh sb="2" eb="3">
      <t>ビ</t>
    </rPh>
    <phoneticPr fontId="3"/>
  </si>
  <si>
    <t>印</t>
    <phoneticPr fontId="3"/>
  </si>
  <si>
    <t>所属部署</t>
    <phoneticPr fontId="3"/>
  </si>
  <si>
    <t>担当者名</t>
    <phoneticPr fontId="3"/>
  </si>
  <si>
    <t>電話番号</t>
    <rPh sb="0" eb="2">
      <t>デンワ</t>
    </rPh>
    <rPh sb="2" eb="4">
      <t>バンゴウ</t>
    </rPh>
    <phoneticPr fontId="3"/>
  </si>
  <si>
    <t>E-mail　</t>
    <phoneticPr fontId="3"/>
  </si>
  <si>
    <t>住所</t>
    <phoneticPr fontId="3"/>
  </si>
  <si>
    <t>〒</t>
    <phoneticPr fontId="3"/>
  </si>
  <si>
    <t>ユーザ情報</t>
    <phoneticPr fontId="3"/>
  </si>
  <si>
    <t>会社名(必須)</t>
    <rPh sb="4" eb="6">
      <t>ヒッス</t>
    </rPh>
    <phoneticPr fontId="3"/>
  </si>
  <si>
    <t>法人番号</t>
    <rPh sb="0" eb="4">
      <t>ホウジンバンゴウ</t>
    </rPh>
    <phoneticPr fontId="3"/>
  </si>
  <si>
    <t>担当者名</t>
  </si>
  <si>
    <t>備考</t>
    <rPh sb="0" eb="2">
      <t>ビコウ</t>
    </rPh>
    <phoneticPr fontId="3"/>
  </si>
  <si>
    <t>※ここでご記入いただいた情報は、受注業務や当社製品やサービス、セミナー等のご案内のために使用し、それ以外の目的で使用することはありません。</t>
    <rPh sb="16" eb="18">
      <t>ジュチュウ</t>
    </rPh>
    <rPh sb="18" eb="20">
      <t>ギョウム</t>
    </rPh>
    <rPh sb="21" eb="23">
      <t>トウシャ</t>
    </rPh>
    <phoneticPr fontId="3"/>
  </si>
  <si>
    <t>業務担当</t>
    <rPh sb="0" eb="2">
      <t>ギョウム</t>
    </rPh>
    <rPh sb="2" eb="4">
      <t>タントウ</t>
    </rPh>
    <phoneticPr fontId="3"/>
  </si>
  <si>
    <t>本書はPDFファイルを原本扱いと致します。</t>
    <rPh sb="0" eb="2">
      <t>ホンショ</t>
    </rPh>
    <rPh sb="11" eb="13">
      <t>ゲンポン</t>
    </rPh>
    <rPh sb="13" eb="14">
      <t>アツカ</t>
    </rPh>
    <rPh sb="16" eb="17">
      <t>イタ</t>
    </rPh>
    <phoneticPr fontId="3"/>
  </si>
  <si>
    <t>必ず社印を押してください。担当者のみの押印の場合は発注書を受理できない場合がございます。</t>
    <phoneticPr fontId="3"/>
  </si>
  <si>
    <t>製品名</t>
    <rPh sb="0" eb="3">
      <t>セイヒンメイ</t>
    </rPh>
    <phoneticPr fontId="3"/>
  </si>
  <si>
    <t>金額</t>
    <rPh sb="0" eb="2">
      <t>キンガク</t>
    </rPh>
    <phoneticPr fontId="3"/>
  </si>
  <si>
    <t>発注書（導入支援・アドオン開発・個別トレーニング）/請求依頼書</t>
    <rPh sb="16" eb="18">
      <t>コベツ</t>
    </rPh>
    <phoneticPr fontId="3"/>
  </si>
  <si>
    <t>見積番号</t>
    <rPh sb="0" eb="2">
      <t>ミツモリ</t>
    </rPh>
    <rPh sb="2" eb="4">
      <t>バンゴウ</t>
    </rPh>
    <phoneticPr fontId="3"/>
  </si>
  <si>
    <t>納品場所</t>
    <rPh sb="0" eb="2">
      <t>ノウヒン</t>
    </rPh>
    <rPh sb="2" eb="4">
      <t>バショ</t>
    </rPh>
    <phoneticPr fontId="3"/>
  </si>
  <si>
    <t>　　　　　　</t>
    <phoneticPr fontId="3"/>
  </si>
  <si>
    <t>発注者情報と同じ　　　　　  ユーザ情報と同じ　　</t>
    <phoneticPr fontId="3"/>
  </si>
  <si>
    <t xml:space="preserve">その他(                                                                                                              </t>
    <phoneticPr fontId="3"/>
  </si>
  <si>
    <t>)</t>
    <phoneticPr fontId="3"/>
  </si>
  <si>
    <t>内容</t>
    <rPh sb="0" eb="2">
      <t>ナイヨウ</t>
    </rPh>
    <phoneticPr fontId="3"/>
  </si>
  <si>
    <t>作業期間</t>
    <rPh sb="0" eb="2">
      <t>サギョウ</t>
    </rPh>
    <rPh sb="2" eb="4">
      <t>キカン</t>
    </rPh>
    <phoneticPr fontId="3"/>
  </si>
  <si>
    <t>～</t>
    <phoneticPr fontId="3"/>
  </si>
  <si>
    <t>検収予定日</t>
    <rPh sb="0" eb="2">
      <t>ケンシュウ</t>
    </rPh>
    <rPh sb="2" eb="4">
      <t>ヨテイ</t>
    </rPh>
    <rPh sb="4" eb="5">
      <t>ビ</t>
    </rPh>
    <phoneticPr fontId="3"/>
  </si>
  <si>
    <t>合計金額</t>
    <rPh sb="0" eb="2">
      <t>ゴウケイ</t>
    </rPh>
    <rPh sb="2" eb="4">
      <t>キンガク</t>
    </rPh>
    <phoneticPr fontId="3"/>
  </si>
  <si>
    <t>保守発注書/請求依頼書</t>
    <phoneticPr fontId="3"/>
  </si>
  <si>
    <t>※</t>
    <phoneticPr fontId="3"/>
  </si>
  <si>
    <t>保守料についてのみご発注いただく場合の専用書式となります。</t>
    <rPh sb="16" eb="18">
      <t>バアイ</t>
    </rPh>
    <rPh sb="19" eb="21">
      <t>センヨウ</t>
    </rPh>
    <rPh sb="21" eb="23">
      <t>ショシキ</t>
    </rPh>
    <phoneticPr fontId="3"/>
  </si>
  <si>
    <t>他の商品を含んでのご発注の場合は本書式では受理できませんのでご注意ください。</t>
    <rPh sb="0" eb="1">
      <t>タ</t>
    </rPh>
    <rPh sb="2" eb="4">
      <t>ショウヒン</t>
    </rPh>
    <rPh sb="5" eb="6">
      <t>フク</t>
    </rPh>
    <rPh sb="10" eb="12">
      <t>ハッチュウ</t>
    </rPh>
    <rPh sb="13" eb="15">
      <t>バアイ</t>
    </rPh>
    <rPh sb="16" eb="17">
      <t>ホン</t>
    </rPh>
    <rPh sb="17" eb="19">
      <t>ショシキ</t>
    </rPh>
    <rPh sb="21" eb="23">
      <t>ジュリ</t>
    </rPh>
    <rPh sb="31" eb="33">
      <t>チュウイ</t>
    </rPh>
    <phoneticPr fontId="3"/>
  </si>
  <si>
    <t>会社名</t>
    <phoneticPr fontId="3"/>
  </si>
  <si>
    <t>①対象製品/数</t>
    <rPh sb="1" eb="3">
      <t>タイショウ</t>
    </rPh>
    <rPh sb="3" eb="5">
      <t>セイヒン</t>
    </rPh>
    <rPh sb="6" eb="7">
      <t>スウ</t>
    </rPh>
    <phoneticPr fontId="3"/>
  </si>
  <si>
    <t>保守料</t>
    <rPh sb="0" eb="3">
      <t>ホシュリョウ</t>
    </rPh>
    <phoneticPr fontId="3"/>
  </si>
  <si>
    <t xml:space="preserve"> *ご請求書の発行は保守開始月とさせていただきます</t>
    <phoneticPr fontId="3"/>
  </si>
  <si>
    <t>③翌年度以降保守料</t>
    <rPh sb="1" eb="4">
      <t>ヨクネンド</t>
    </rPh>
    <rPh sb="4" eb="6">
      <t>イコウ</t>
    </rPh>
    <rPh sb="6" eb="9">
      <t>ホシュリョウ</t>
    </rPh>
    <phoneticPr fontId="3"/>
  </si>
  <si>
    <t>年間保守料</t>
    <rPh sb="0" eb="2">
      <t>ネンカン</t>
    </rPh>
    <rPh sb="2" eb="4">
      <t>ホシュ</t>
    </rPh>
    <rPh sb="4" eb="5">
      <t>リョウ</t>
    </rPh>
    <phoneticPr fontId="3"/>
  </si>
  <si>
    <t>支払方法</t>
    <rPh sb="0" eb="2">
      <t>シハラ</t>
    </rPh>
    <rPh sb="2" eb="4">
      <t>ホウホウ</t>
    </rPh>
    <phoneticPr fontId="3"/>
  </si>
  <si>
    <t>【発注内訳】</t>
    <rPh sb="3" eb="5">
      <t>ウチワケ</t>
    </rPh>
    <phoneticPr fontId="9"/>
  </si>
  <si>
    <t>仕切率</t>
    <rPh sb="0" eb="2">
      <t>シキ</t>
    </rPh>
    <rPh sb="2" eb="3">
      <t>リツ</t>
    </rPh>
    <phoneticPr fontId="9"/>
  </si>
  <si>
    <t>ライセンス</t>
    <phoneticPr fontId="9"/>
  </si>
  <si>
    <t>数量</t>
    <rPh sb="0" eb="2">
      <t>スウリョウ</t>
    </rPh>
    <phoneticPr fontId="9"/>
  </si>
  <si>
    <t>単価</t>
    <rPh sb="0" eb="2">
      <t>タンカ</t>
    </rPh>
    <phoneticPr fontId="9"/>
  </si>
  <si>
    <t>Volume割引
適用後仕切金額</t>
    <rPh sb="12" eb="14">
      <t>シキリ</t>
    </rPh>
    <rPh sb="14" eb="16">
      <t>キンガク</t>
    </rPh>
    <phoneticPr fontId="9"/>
  </si>
  <si>
    <t>仕切金額</t>
    <rPh sb="0" eb="2">
      <t>シキ</t>
    </rPh>
    <phoneticPr fontId="9"/>
  </si>
  <si>
    <t>5 Company License Pack</t>
    <phoneticPr fontId="9"/>
  </si>
  <si>
    <t>建設仮勘定管理オプション</t>
    <rPh sb="0" eb="2">
      <t>ケンセツ</t>
    </rPh>
    <rPh sb="2" eb="5">
      <t>カリカンジョウ</t>
    </rPh>
    <rPh sb="5" eb="7">
      <t>カンリ</t>
    </rPh>
    <phoneticPr fontId="9"/>
  </si>
  <si>
    <t>備考：</t>
    <phoneticPr fontId="9"/>
  </si>
  <si>
    <t>合計</t>
    <phoneticPr fontId="9"/>
  </si>
  <si>
    <t>割引率</t>
    <rPh sb="0" eb="2">
      <t>ワリビキ</t>
    </rPh>
    <rPh sb="2" eb="3">
      <t>リツ</t>
    </rPh>
    <phoneticPr fontId="9"/>
  </si>
  <si>
    <t>保守料率</t>
    <rPh sb="0" eb="2">
      <t>ホシュ</t>
    </rPh>
    <rPh sb="2" eb="3">
      <t>リョウ</t>
    </rPh>
    <rPh sb="3" eb="4">
      <t>リツ</t>
    </rPh>
    <phoneticPr fontId="9"/>
  </si>
  <si>
    <t>年間保守料</t>
    <rPh sb="0" eb="2">
      <t>ネンカン</t>
    </rPh>
    <rPh sb="2" eb="4">
      <t>ホシュ</t>
    </rPh>
    <rPh sb="4" eb="5">
      <t>リョウ</t>
    </rPh>
    <phoneticPr fontId="9"/>
  </si>
  <si>
    <t xml:space="preserve"> 　　※保守発注を含む場合は、以下チェックしてください。　</t>
    <rPh sb="6" eb="8">
      <t>ハッチュウ</t>
    </rPh>
    <rPh sb="9" eb="10">
      <t>フク</t>
    </rPh>
    <rPh sb="11" eb="13">
      <t>バアイ</t>
    </rPh>
    <rPh sb="15" eb="17">
      <t>イカ</t>
    </rPh>
    <phoneticPr fontId="9"/>
  </si>
  <si>
    <t>　　　　　保守発注を含む</t>
    <rPh sb="5" eb="7">
      <t>ホシュ</t>
    </rPh>
    <rPh sb="7" eb="9">
      <t>ハッチュウ</t>
    </rPh>
    <rPh sb="10" eb="11">
      <t>フク</t>
    </rPh>
    <phoneticPr fontId="9"/>
  </si>
  <si>
    <t>～</t>
    <phoneticPr fontId="9"/>
  </si>
  <si>
    <t>※　法人ライセンスを発注頂く場合、必ず下記必要事項をご記入下さい。</t>
    <phoneticPr fontId="9"/>
  </si>
  <si>
    <t>関連会社名</t>
    <rPh sb="0" eb="2">
      <t>カンレン</t>
    </rPh>
    <rPh sb="2" eb="5">
      <t>カイシャメイ</t>
    </rPh>
    <phoneticPr fontId="10"/>
  </si>
  <si>
    <t>所　　在　　地</t>
    <rPh sb="0" eb="1">
      <t>トコロ</t>
    </rPh>
    <rPh sb="3" eb="4">
      <t>ザイ</t>
    </rPh>
    <rPh sb="6" eb="7">
      <t>チ</t>
    </rPh>
    <phoneticPr fontId="9"/>
  </si>
  <si>
    <t>従業員モバイルオプション　発注明細書</t>
    <rPh sb="0" eb="3">
      <t>ジュウギョウイン</t>
    </rPh>
    <rPh sb="13" eb="15">
      <t>ハッチュウ</t>
    </rPh>
    <rPh sb="15" eb="18">
      <t>メイサイショ</t>
    </rPh>
    <phoneticPr fontId="9"/>
  </si>
  <si>
    <t>定価</t>
    <rPh sb="0" eb="2">
      <t>テイカ</t>
    </rPh>
    <phoneticPr fontId="9"/>
  </si>
  <si>
    <t>パートナー
提供価格</t>
    <rPh sb="6" eb="8">
      <t>テイキョウ</t>
    </rPh>
    <rPh sb="8" eb="10">
      <t>カカク</t>
    </rPh>
    <phoneticPr fontId="3"/>
  </si>
  <si>
    <t>従業員モバイルオプション</t>
    <rPh sb="0" eb="3">
      <t>ジュウギョウイン</t>
    </rPh>
    <phoneticPr fontId="3"/>
  </si>
  <si>
    <t>自</t>
    <rPh sb="0" eb="1">
      <t>ジ</t>
    </rPh>
    <phoneticPr fontId="34"/>
  </si>
  <si>
    <t>至</t>
    <rPh sb="0" eb="1">
      <t>イタル</t>
    </rPh>
    <phoneticPr fontId="34"/>
  </si>
  <si>
    <t>従業員モバイルオプションには駅すぱあとオプションの利用料が含まれます。</t>
    <rPh sb="0" eb="3">
      <t>ジュウギョウイン</t>
    </rPh>
    <rPh sb="14" eb="15">
      <t>エキ</t>
    </rPh>
    <rPh sb="25" eb="28">
      <t>リヨウリョウ</t>
    </rPh>
    <rPh sb="29" eb="30">
      <t>フク</t>
    </rPh>
    <phoneticPr fontId="3"/>
  </si>
  <si>
    <t>従業員モバイルオプションは年間利用料(サブスクリプション)の課金です。</t>
    <rPh sb="0" eb="3">
      <t>ジュウギョウイン</t>
    </rPh>
    <rPh sb="13" eb="18">
      <t>ネンカンリヨウリョウ</t>
    </rPh>
    <rPh sb="30" eb="32">
      <t>カキン</t>
    </rPh>
    <phoneticPr fontId="3"/>
  </si>
  <si>
    <t>駅すぱあとオプション　発注明細書</t>
    <rPh sb="0" eb="1">
      <t>エキ</t>
    </rPh>
    <rPh sb="11" eb="13">
      <t>ハッチュウ</t>
    </rPh>
    <rPh sb="13" eb="16">
      <t>メイサイショ</t>
    </rPh>
    <phoneticPr fontId="9"/>
  </si>
  <si>
    <t>パートナー
提供価格</t>
    <rPh sb="6" eb="7">
      <t>テイ</t>
    </rPh>
    <rPh sb="7" eb="8">
      <t>キョウ</t>
    </rPh>
    <rPh sb="8" eb="10">
      <t>カカク</t>
    </rPh>
    <phoneticPr fontId="3"/>
  </si>
  <si>
    <t>駅すぱあとオプション</t>
    <phoneticPr fontId="3"/>
  </si>
  <si>
    <t>駅すぱあとオプションは年間利用料(サブスクリプション)の課金です。</t>
    <rPh sb="0" eb="1">
      <t>エキ</t>
    </rPh>
    <rPh sb="11" eb="16">
      <t>ネンカンリヨウリョウ</t>
    </rPh>
    <rPh sb="28" eb="30">
      <t>カキン</t>
    </rPh>
    <phoneticPr fontId="3"/>
  </si>
  <si>
    <t>既存数量</t>
    <rPh sb="0" eb="2">
      <t>キソン</t>
    </rPh>
    <rPh sb="2" eb="4">
      <t>スウリョウ</t>
    </rPh>
    <phoneticPr fontId="9"/>
  </si>
  <si>
    <t>新規数量
(追加数量）</t>
    <rPh sb="0" eb="2">
      <t>シンキ</t>
    </rPh>
    <rPh sb="2" eb="4">
      <t>スウリョウ</t>
    </rPh>
    <rPh sb="6" eb="8">
      <t>ツイカ</t>
    </rPh>
    <rPh sb="8" eb="9">
      <t>スウ</t>
    </rPh>
    <rPh sb="9" eb="10">
      <t>リョウ</t>
    </rPh>
    <phoneticPr fontId="9"/>
  </si>
  <si>
    <t>証憑管理e文書対応オプション　基本会社ライセンス</t>
    <phoneticPr fontId="3"/>
  </si>
  <si>
    <t>証憑管理e文書対応オプション　関連会社ライセンス</t>
    <phoneticPr fontId="3"/>
  </si>
  <si>
    <t>証憑管理オプション　基本会社ライセンス</t>
    <phoneticPr fontId="3"/>
  </si>
  <si>
    <t>証憑管理オプション　関連会社ライセンス</t>
    <phoneticPr fontId="3"/>
  </si>
  <si>
    <t>保守率</t>
    <rPh sb="0" eb="2">
      <t>ホシュ</t>
    </rPh>
    <rPh sb="2" eb="3">
      <t>リツ</t>
    </rPh>
    <phoneticPr fontId="3"/>
  </si>
  <si>
    <t>　　保守発注を含む</t>
    <phoneticPr fontId="3"/>
  </si>
  <si>
    <t>関連会社</t>
    <rPh sb="0" eb="2">
      <t>カンレン</t>
    </rPh>
    <rPh sb="2" eb="4">
      <t>カイシャ</t>
    </rPh>
    <phoneticPr fontId="9"/>
  </si>
  <si>
    <t>アマノタイムスタンプサービス発注明細書</t>
    <phoneticPr fontId="9"/>
  </si>
  <si>
    <t>アマノタイムスタンプ　初回アカウント発行費用</t>
    <phoneticPr fontId="3"/>
  </si>
  <si>
    <t>アマノタイムスタンプ　1スタンプ／1秒</t>
    <rPh sb="18" eb="19">
      <t>ビョウ</t>
    </rPh>
    <phoneticPr fontId="3"/>
  </si>
  <si>
    <t>アマノタイムスタンプ　1スタンプ／5秒</t>
    <rPh sb="18" eb="19">
      <t>ビョウ</t>
    </rPh>
    <phoneticPr fontId="3"/>
  </si>
  <si>
    <t>アマノタイムスタンプ　1スタンプ／10秒</t>
    <rPh sb="19" eb="20">
      <t>ビョウ</t>
    </rPh>
    <phoneticPr fontId="3"/>
  </si>
  <si>
    <t>アマノタイムスタンプ　1スタンプ／20秒</t>
    <rPh sb="19" eb="20">
      <t>ビョウ</t>
    </rPh>
    <phoneticPr fontId="3"/>
  </si>
  <si>
    <t>アマノタイムスタンプ　1スタンプ／30秒</t>
    <phoneticPr fontId="3"/>
  </si>
  <si>
    <t>・アマノタイムスタンプサービスの利用する際は、証憑管理e文書対応オプション基本会社ライセンスの購入が前提になります。</t>
    <rPh sb="20" eb="21">
      <t>サイ</t>
    </rPh>
    <rPh sb="47" eb="49">
      <t>コウニュウ</t>
    </rPh>
    <rPh sb="50" eb="52">
      <t>ゼンテイ</t>
    </rPh>
    <phoneticPr fontId="3"/>
  </si>
  <si>
    <t>・利用開始時にのみ初回アカウント発行費用が必要です。更新時は不要となります。</t>
    <rPh sb="1" eb="3">
      <t>リヨウ</t>
    </rPh>
    <rPh sb="3" eb="5">
      <t>カイシ</t>
    </rPh>
    <rPh sb="5" eb="6">
      <t>ジ</t>
    </rPh>
    <rPh sb="9" eb="11">
      <t>ショカイ</t>
    </rPh>
    <rPh sb="16" eb="18">
      <t>ハッコウ</t>
    </rPh>
    <rPh sb="18" eb="20">
      <t>ヒヨウ</t>
    </rPh>
    <rPh sb="21" eb="23">
      <t>ヒツヨウ</t>
    </rPh>
    <rPh sb="26" eb="29">
      <t>コウシンジ</t>
    </rPh>
    <rPh sb="30" eb="32">
      <t>フヨウ</t>
    </rPh>
    <phoneticPr fontId="3"/>
  </si>
  <si>
    <t>　その後も同様とします。</t>
    <phoneticPr fontId="3"/>
  </si>
  <si>
    <t>管理対象人数
(上限人数)</t>
    <rPh sb="0" eb="2">
      <t>カンリ</t>
    </rPh>
    <rPh sb="2" eb="4">
      <t>タイショウ</t>
    </rPh>
    <rPh sb="4" eb="6">
      <t>ニンズウ</t>
    </rPh>
    <rPh sb="8" eb="10">
      <t>ジョウゲン</t>
    </rPh>
    <rPh sb="10" eb="12">
      <t>ニンズウ</t>
    </rPh>
    <phoneticPr fontId="9"/>
  </si>
  <si>
    <t>単価</t>
    <rPh sb="0" eb="2">
      <t>タンカ</t>
    </rPh>
    <phoneticPr fontId="3"/>
  </si>
  <si>
    <t>-</t>
    <phoneticPr fontId="3"/>
  </si>
  <si>
    <t>（組合わせ購入いただいた場合、追加差分の金額は手入力となります）</t>
    <rPh sb="1" eb="2">
      <t>ク</t>
    </rPh>
    <rPh sb="2" eb="3">
      <t>ア</t>
    </rPh>
    <rPh sb="5" eb="7">
      <t>コウニュウ</t>
    </rPh>
    <rPh sb="12" eb="14">
      <t>バアイ</t>
    </rPh>
    <rPh sb="15" eb="17">
      <t>ツイカ</t>
    </rPh>
    <rPh sb="17" eb="19">
      <t>サブン</t>
    </rPh>
    <rPh sb="20" eb="22">
      <t>キンガク</t>
    </rPh>
    <rPh sb="23" eb="26">
      <t>テニュウリョク</t>
    </rPh>
    <phoneticPr fontId="3"/>
  </si>
  <si>
    <t>保守発注を含む</t>
    <rPh sb="0" eb="4">
      <t>ホシュハッチュウ</t>
    </rPh>
    <rPh sb="5" eb="6">
      <t>フク</t>
    </rPh>
    <phoneticPr fontId="3"/>
  </si>
  <si>
    <t>SuperStream-NX 勤怠管理 発注明細書</t>
    <rPh sb="15" eb="17">
      <t>キンタイ</t>
    </rPh>
    <rPh sb="17" eb="19">
      <t>カンリ</t>
    </rPh>
    <rPh sb="20" eb="22">
      <t>ハッチュウ</t>
    </rPh>
    <phoneticPr fontId="9"/>
  </si>
  <si>
    <t>単位</t>
    <rPh sb="0" eb="2">
      <t>タンイ</t>
    </rPh>
    <phoneticPr fontId="3"/>
  </si>
  <si>
    <r>
      <t>数量</t>
    </r>
    <r>
      <rPr>
        <sz val="8"/>
        <rFont val="メイリオ"/>
        <family val="3"/>
        <charset val="128"/>
      </rPr>
      <t>※</t>
    </r>
    <rPh sb="0" eb="2">
      <t>スウリョウ</t>
    </rPh>
    <phoneticPr fontId="9"/>
  </si>
  <si>
    <t>金   額</t>
  </si>
  <si>
    <t>パートナー
提供価格</t>
    <rPh sb="6" eb="10">
      <t>テイキョウカカク</t>
    </rPh>
    <phoneticPr fontId="9"/>
  </si>
  <si>
    <t>勤怠管理
年間利用ライセンス</t>
    <rPh sb="0" eb="4">
      <t>キンタイカンリ</t>
    </rPh>
    <phoneticPr fontId="3"/>
  </si>
  <si>
    <t>ユーザ</t>
    <phoneticPr fontId="3"/>
  </si>
  <si>
    <t>工数管理
年間利用ライセンス</t>
    <rPh sb="0" eb="4">
      <t>コウスウカンリ</t>
    </rPh>
    <rPh sb="5" eb="9">
      <t>ネンカンリヨウ</t>
    </rPh>
    <phoneticPr fontId="3"/>
  </si>
  <si>
    <t>ライセンス期間（1年間）</t>
    <rPh sb="5" eb="7">
      <t>キカン</t>
    </rPh>
    <rPh sb="9" eb="11">
      <t>ネンカン</t>
    </rPh>
    <phoneticPr fontId="3"/>
  </si>
  <si>
    <t>自</t>
    <rPh sb="0" eb="1">
      <t>ジ</t>
    </rPh>
    <phoneticPr fontId="3"/>
  </si>
  <si>
    <t>至</t>
    <rPh sb="0" eb="1">
      <t>イタ</t>
    </rPh>
    <phoneticPr fontId="3"/>
  </si>
  <si>
    <t>月数</t>
    <rPh sb="0" eb="2">
      <t>ゲッスウ</t>
    </rPh>
    <phoneticPr fontId="3"/>
  </si>
  <si>
    <t>■緊急連絡先</t>
    <rPh sb="1" eb="3">
      <t>キンキュウ</t>
    </rPh>
    <rPh sb="3" eb="6">
      <t>レンラクサキ</t>
    </rPh>
    <phoneticPr fontId="3"/>
  </si>
  <si>
    <t>サーバの停止等の緊急時に当社よりご連絡いたします。</t>
    <rPh sb="4" eb="6">
      <t>テイシ</t>
    </rPh>
    <rPh sb="6" eb="7">
      <t>トウ</t>
    </rPh>
    <rPh sb="8" eb="11">
      <t>キンキュウジ</t>
    </rPh>
    <rPh sb="12" eb="13">
      <t>トウ</t>
    </rPh>
    <rPh sb="13" eb="14">
      <t>シャ</t>
    </rPh>
    <rPh sb="17" eb="19">
      <t>レンラク</t>
    </rPh>
    <phoneticPr fontId="9"/>
  </si>
  <si>
    <r>
      <t>第1連絡先　　</t>
    </r>
    <r>
      <rPr>
        <sz val="10"/>
        <color rgb="FFFF0000"/>
        <rFont val="メイリオ"/>
        <family val="3"/>
        <charset val="128"/>
      </rPr>
      <t>※必ず記載してください</t>
    </r>
    <rPh sb="0" eb="1">
      <t>ダイ</t>
    </rPh>
    <rPh sb="2" eb="5">
      <t>レンラクサキ</t>
    </rPh>
    <phoneticPr fontId="3"/>
  </si>
  <si>
    <t>会社名</t>
    <rPh sb="0" eb="3">
      <t>カイシャメイ</t>
    </rPh>
    <phoneticPr fontId="3"/>
  </si>
  <si>
    <t>部署名</t>
    <rPh sb="0" eb="2">
      <t>ブショ</t>
    </rPh>
    <rPh sb="2" eb="3">
      <t>メイ</t>
    </rPh>
    <phoneticPr fontId="3"/>
  </si>
  <si>
    <t>氏名</t>
    <rPh sb="0" eb="2">
      <t>シメイ</t>
    </rPh>
    <phoneticPr fontId="3"/>
  </si>
  <si>
    <t>役職</t>
    <rPh sb="0" eb="2">
      <t>ヤクショク</t>
    </rPh>
    <phoneticPr fontId="3"/>
  </si>
  <si>
    <t>メールアドレス</t>
    <phoneticPr fontId="3"/>
  </si>
  <si>
    <t>第2連絡先</t>
    <rPh sb="0" eb="1">
      <t>ダイ</t>
    </rPh>
    <rPh sb="2" eb="5">
      <t>レンラクサキ</t>
    </rPh>
    <phoneticPr fontId="3"/>
  </si>
  <si>
    <t>・年間保守費用は利用ライセンス料に含まれます。</t>
    <rPh sb="1" eb="3">
      <t>ネンカン</t>
    </rPh>
    <rPh sb="3" eb="5">
      <t>ホシュ</t>
    </rPh>
    <rPh sb="5" eb="7">
      <t>ヒヨウ</t>
    </rPh>
    <rPh sb="8" eb="10">
      <t>リヨウ</t>
    </rPh>
    <rPh sb="15" eb="16">
      <t>リョウ</t>
    </rPh>
    <rPh sb="17" eb="18">
      <t>フク</t>
    </rPh>
    <phoneticPr fontId="3"/>
  </si>
  <si>
    <t>Ⅰ．SuperStream-NX グループ経営管理</t>
    <rPh sb="21" eb="23">
      <t>ケイエイ</t>
    </rPh>
    <rPh sb="23" eb="25">
      <t>カンリ</t>
    </rPh>
    <phoneticPr fontId="9"/>
  </si>
  <si>
    <t>Ver.</t>
    <phoneticPr fontId="3"/>
  </si>
  <si>
    <t>定価</t>
    <rPh sb="0" eb="2">
      <t>テイカ</t>
    </rPh>
    <phoneticPr fontId="3"/>
  </si>
  <si>
    <t>パートナー提供価格</t>
    <rPh sb="5" eb="7">
      <t>テイキョウ</t>
    </rPh>
    <rPh sb="7" eb="9">
      <t>カカク</t>
    </rPh>
    <phoneticPr fontId="3"/>
  </si>
  <si>
    <t>仕切金額</t>
    <rPh sb="0" eb="2">
      <t>シキ</t>
    </rPh>
    <rPh sb="2" eb="4">
      <t>キンガク</t>
    </rPh>
    <phoneticPr fontId="3"/>
  </si>
  <si>
    <t>Base User License（5 Standard User）</t>
    <phoneticPr fontId="9"/>
  </si>
  <si>
    <t>Standard User</t>
    <phoneticPr fontId="9"/>
  </si>
  <si>
    <t>Limited User</t>
    <phoneticPr fontId="9"/>
  </si>
  <si>
    <t>大量データオプション</t>
    <rPh sb="0" eb="2">
      <t>タイリョウ</t>
    </rPh>
    <phoneticPr fontId="9"/>
  </si>
  <si>
    <t>データ件数追加オプション</t>
    <rPh sb="3" eb="5">
      <t>ケンスウ</t>
    </rPh>
    <rPh sb="5" eb="7">
      <t>ツイカ</t>
    </rPh>
    <phoneticPr fontId="3"/>
  </si>
  <si>
    <t>レポートオプション</t>
    <phoneticPr fontId="9"/>
  </si>
  <si>
    <t>GEOコーディングオプション</t>
    <phoneticPr fontId="9"/>
  </si>
  <si>
    <t>インメモリオプション</t>
    <phoneticPr fontId="9"/>
  </si>
  <si>
    <t>合計</t>
    <rPh sb="0" eb="2">
      <t>ゴウケイ</t>
    </rPh>
    <phoneticPr fontId="3"/>
  </si>
  <si>
    <t>　※保守発注を含む場合は、以下チェックしてください。　</t>
    <rPh sb="4" eb="6">
      <t>ハッチュウ</t>
    </rPh>
    <rPh sb="7" eb="8">
      <t>フク</t>
    </rPh>
    <rPh sb="9" eb="11">
      <t>バアイ</t>
    </rPh>
    <rPh sb="13" eb="15">
      <t>イカ</t>
    </rPh>
    <phoneticPr fontId="9"/>
  </si>
  <si>
    <t>保守発注を含む</t>
  </si>
  <si>
    <t>翌年度以降保守料</t>
    <rPh sb="0" eb="3">
      <t>ヨクネンド</t>
    </rPh>
    <rPh sb="3" eb="5">
      <t>イコウ</t>
    </rPh>
    <rPh sb="5" eb="8">
      <t>ホシュリョウ</t>
    </rPh>
    <phoneticPr fontId="3"/>
  </si>
  <si>
    <r>
      <t xml:space="preserve">SuperStream-NX </t>
    </r>
    <r>
      <rPr>
        <sz val="16"/>
        <rFont val="メイリオ"/>
        <family val="3"/>
        <charset val="128"/>
      </rPr>
      <t>手形管理・ファクタリングシステム</t>
    </r>
    <r>
      <rPr>
        <sz val="16"/>
        <rFont val="Tahoma"/>
        <family val="2"/>
      </rPr>
      <t xml:space="preserve"> </t>
    </r>
    <r>
      <rPr>
        <sz val="16"/>
        <rFont val="メイリオ"/>
        <family val="3"/>
        <charset val="128"/>
      </rPr>
      <t>発注明細書</t>
    </r>
    <r>
      <rPr>
        <sz val="16"/>
        <rFont val="Tahoma"/>
        <family val="2"/>
      </rPr>
      <t/>
    </r>
    <rPh sb="15" eb="17">
      <t>テガタ</t>
    </rPh>
    <rPh sb="17" eb="19">
      <t>カンリ</t>
    </rPh>
    <phoneticPr fontId="9"/>
  </si>
  <si>
    <t>【注文内容】</t>
    <rPh sb="1" eb="3">
      <t>チュウモン</t>
    </rPh>
    <rPh sb="3" eb="5">
      <t>ナイヨウ</t>
    </rPh>
    <phoneticPr fontId="3"/>
  </si>
  <si>
    <t>No</t>
    <phoneticPr fontId="3"/>
  </si>
  <si>
    <t>商品名</t>
    <phoneticPr fontId="3"/>
  </si>
  <si>
    <t>【ライセンス】</t>
    <phoneticPr fontId="3"/>
  </si>
  <si>
    <t>SuperStream-NX 手形管理システム Base User License</t>
    <rPh sb="15" eb="17">
      <t>テガタ</t>
    </rPh>
    <rPh sb="17" eb="19">
      <t>カンリ</t>
    </rPh>
    <phoneticPr fontId="9"/>
  </si>
  <si>
    <t>SuperStream-NX 手形管理システム 1 Standard User License</t>
    <rPh sb="15" eb="17">
      <t>テガタ</t>
    </rPh>
    <rPh sb="17" eb="19">
      <t>カンリ</t>
    </rPh>
    <phoneticPr fontId="9"/>
  </si>
  <si>
    <t>SuperStream-NX 手形管理システム Engine License</t>
    <rPh sb="15" eb="17">
      <t>テガタ</t>
    </rPh>
    <rPh sb="17" eb="19">
      <t>カンリ</t>
    </rPh>
    <phoneticPr fontId="9"/>
  </si>
  <si>
    <t>SuperStream-NX 電債オプション Base User License</t>
    <rPh sb="15" eb="17">
      <t>デンサイ</t>
    </rPh>
    <phoneticPr fontId="9"/>
  </si>
  <si>
    <t>SuperStream-NX 電債オプション 1 Standard User License</t>
    <phoneticPr fontId="9"/>
  </si>
  <si>
    <t>SuperStream-NX 電債オプション Engine License</t>
    <phoneticPr fontId="3"/>
  </si>
  <si>
    <t>SuperStream-NX ファクタリングシステム Base User License</t>
    <phoneticPr fontId="9"/>
  </si>
  <si>
    <t>SuperStream-NX ファクタリングシステム 1 Standard User License</t>
    <phoneticPr fontId="9"/>
  </si>
  <si>
    <t>SuperStream-NX 手形管理システムバッチ実行ツール</t>
    <phoneticPr fontId="9"/>
  </si>
  <si>
    <t>SuperStream-NX 電債オプションバッチ実行ツール</t>
    <phoneticPr fontId="9"/>
  </si>
  <si>
    <t>ライセンス合計金額</t>
    <rPh sb="5" eb="7">
      <t>ゴウケイ</t>
    </rPh>
    <rPh sb="7" eb="8">
      <t>カネ</t>
    </rPh>
    <rPh sb="8" eb="9">
      <t>ガク</t>
    </rPh>
    <phoneticPr fontId="3"/>
  </si>
  <si>
    <t>【保守サービスパック】</t>
    <rPh sb="1" eb="3">
      <t>ホシュ</t>
    </rPh>
    <phoneticPr fontId="3"/>
  </si>
  <si>
    <t>SuperStream-NX 手形管理システム Base User License
保守サービスパック（1年間)</t>
    <phoneticPr fontId="3"/>
  </si>
  <si>
    <t>SuperStream-NX 手形管理システム 1 Standard User License
保守サービスパック（1年間)</t>
    <phoneticPr fontId="3"/>
  </si>
  <si>
    <t>SuperStream-NX 手形管理システム Engine License
保守サービスパック（1年間)</t>
    <phoneticPr fontId="3"/>
  </si>
  <si>
    <t>SuperStream-NX 電債オプション Base User License
保守サービスパック（1年間)</t>
    <rPh sb="15" eb="17">
      <t>デンサイ</t>
    </rPh>
    <phoneticPr fontId="3"/>
  </si>
  <si>
    <t>SuperStream-NX 電債オプション 1 Standard User License
保守サービスパック（1年間)</t>
    <phoneticPr fontId="3"/>
  </si>
  <si>
    <t>SuperStream-NX 電債オプション Engine License
保守サービスパック（1年間)</t>
    <phoneticPr fontId="3"/>
  </si>
  <si>
    <t>SuperStream-NX ファクタリングシステム Base User License
保守サービスパック（1年間)</t>
    <phoneticPr fontId="3"/>
  </si>
  <si>
    <t>SuperStream-NX ファクタリングシステム 1 Standard User License
保守サービスパック（1年間)</t>
    <phoneticPr fontId="3"/>
  </si>
  <si>
    <t>SuperStream-NX 手形管理システムバッチ実行ツール
保守サービスパック（1年間)</t>
    <phoneticPr fontId="3"/>
  </si>
  <si>
    <t>SuperStream-NX 電債オプションバッチ実行ツール
保守サービスパック（1年間)</t>
    <phoneticPr fontId="3"/>
  </si>
  <si>
    <t>サービスパック合計金額</t>
    <rPh sb="7" eb="9">
      <t>ゴウケイ</t>
    </rPh>
    <rPh sb="9" eb="11">
      <t>キンガク</t>
    </rPh>
    <phoneticPr fontId="3"/>
  </si>
  <si>
    <t>注文合計金額</t>
    <rPh sb="0" eb="2">
      <t>チュウモン</t>
    </rPh>
    <rPh sb="4" eb="6">
      <t>キンガク</t>
    </rPh>
    <phoneticPr fontId="9"/>
  </si>
  <si>
    <t>利用期間</t>
    <rPh sb="0" eb="2">
      <t>リヨウ</t>
    </rPh>
    <rPh sb="2" eb="4">
      <t>キカン</t>
    </rPh>
    <phoneticPr fontId="3"/>
  </si>
  <si>
    <t>購入区分</t>
    <rPh sb="0" eb="2">
      <t>コウニュウ</t>
    </rPh>
    <rPh sb="2" eb="4">
      <t>クブン</t>
    </rPh>
    <phoneticPr fontId="3"/>
  </si>
  <si>
    <t xml:space="preserve">                    新規　　　  　　　 継続</t>
    <phoneticPr fontId="3"/>
  </si>
  <si>
    <t>・年間保守サービスパックはライセンス出荷翌月1日より発生いたします。</t>
    <phoneticPr fontId="3"/>
  </si>
  <si>
    <t>・新規購入の場合、ご発注月は無償サービス期間となります。</t>
    <rPh sb="10" eb="12">
      <t>ハッチュウ</t>
    </rPh>
    <rPh sb="12" eb="13">
      <t>ヅキ</t>
    </rPh>
    <phoneticPr fontId="3"/>
  </si>
  <si>
    <t>・契約パートナー、商品サポート情報案内先、サービス対象利用環境は、手形・ファクタリング保守申請書のとおりとします。</t>
    <rPh sb="1" eb="3">
      <t>ケイヤク</t>
    </rPh>
    <rPh sb="9" eb="11">
      <t>ショウヒン</t>
    </rPh>
    <rPh sb="15" eb="17">
      <t>ジョウホウ</t>
    </rPh>
    <rPh sb="17" eb="19">
      <t>アンナイ</t>
    </rPh>
    <rPh sb="19" eb="20">
      <t>サキ</t>
    </rPh>
    <rPh sb="25" eb="27">
      <t>タイショウ</t>
    </rPh>
    <rPh sb="27" eb="29">
      <t>リヨウ</t>
    </rPh>
    <rPh sb="29" eb="31">
      <t>カンキョウ</t>
    </rPh>
    <rPh sb="33" eb="35">
      <t>テガタ</t>
    </rPh>
    <rPh sb="43" eb="45">
      <t>ホシュ</t>
    </rPh>
    <rPh sb="45" eb="47">
      <t>シンセイ</t>
    </rPh>
    <rPh sb="47" eb="48">
      <t>ショ</t>
    </rPh>
    <phoneticPr fontId="3"/>
  </si>
  <si>
    <t>・保守サービスは、株式会社シーアイエス所定の「SuperStream-NX SALシリーズ保守サービス サービスパック仕様書」に基づき提供されます。</t>
    <rPh sb="1" eb="3">
      <t>ホシュ</t>
    </rPh>
    <rPh sb="9" eb="13">
      <t>カブ</t>
    </rPh>
    <rPh sb="19" eb="21">
      <t>ショテイ</t>
    </rPh>
    <rPh sb="45" eb="47">
      <t>ホシュ</t>
    </rPh>
    <rPh sb="59" eb="62">
      <t>シヨウショ</t>
    </rPh>
    <rPh sb="64" eb="65">
      <t>モト</t>
    </rPh>
    <rPh sb="67" eb="69">
      <t>テイキョウ</t>
    </rPh>
    <phoneticPr fontId="3"/>
  </si>
  <si>
    <r>
      <t>・保守サービスパックの契約変更、解除は</t>
    </r>
    <r>
      <rPr>
        <b/>
        <u val="double"/>
        <sz val="12"/>
        <rFont val="メイリオ"/>
        <family val="3"/>
        <charset val="128"/>
      </rPr>
      <t>サービス終了日の</t>
    </r>
    <r>
      <rPr>
        <b/>
        <u val="double"/>
        <sz val="12"/>
        <color theme="1"/>
        <rFont val="メイリオ"/>
        <family val="3"/>
        <charset val="128"/>
      </rPr>
      <t>3カ月前まで</t>
    </r>
    <r>
      <rPr>
        <sz val="10"/>
        <rFont val="メイリオ"/>
        <family val="3"/>
        <charset val="128"/>
      </rPr>
      <t>にお申し出ください。</t>
    </r>
    <rPh sb="1" eb="3">
      <t>ホシュ</t>
    </rPh>
    <rPh sb="11" eb="13">
      <t>ケイヤク</t>
    </rPh>
    <rPh sb="13" eb="15">
      <t>ヘンコウ</t>
    </rPh>
    <rPh sb="16" eb="18">
      <t>カイジョ</t>
    </rPh>
    <rPh sb="23" eb="25">
      <t>シュウリョウ</t>
    </rPh>
    <rPh sb="25" eb="26">
      <t>ヒ</t>
    </rPh>
    <rPh sb="29" eb="30">
      <t>ゲツ</t>
    </rPh>
    <rPh sb="30" eb="31">
      <t>マエ</t>
    </rPh>
    <phoneticPr fontId="3"/>
  </si>
  <si>
    <r>
      <rPr>
        <sz val="16"/>
        <rFont val="Tahoma"/>
        <family val="2"/>
      </rPr>
      <t xml:space="preserve">SuperStream-NX SAL </t>
    </r>
    <r>
      <rPr>
        <b/>
        <sz val="16"/>
        <rFont val="ＭＳ Ｐゴシック"/>
        <family val="3"/>
        <charset val="128"/>
      </rPr>
      <t>シリーズ保守サービス</t>
    </r>
    <r>
      <rPr>
        <b/>
        <sz val="16"/>
        <rFont val="Tahoma"/>
        <family val="2"/>
      </rPr>
      <t xml:space="preserve"> </t>
    </r>
    <r>
      <rPr>
        <b/>
        <sz val="16"/>
        <rFont val="ＭＳ Ｐゴシック"/>
        <family val="3"/>
        <charset val="128"/>
      </rPr>
      <t>サービスパック申請書</t>
    </r>
    <rPh sb="23" eb="25">
      <t>ホシュ</t>
    </rPh>
    <rPh sb="37" eb="40">
      <t>シンセイショ</t>
    </rPh>
    <phoneticPr fontId="3"/>
  </si>
  <si>
    <t>SuperStream-NX SALシリーズ保守サービス サービスパック（以下、「本サービスパック」といいます）のご利用を希望される契約パートナーにおかれましては、本申請書のご記入をお願い致します。
ご記入いただきました「①契約パートナー情報」は、本サービスパックの購入元を通して、株式会社シーアイエス（以下、「CIS」といいます）において、サービス対象ご利用ユーザーとして登録させていただきます。また、本サービスパック利用の承諾は、ヘルプライン登録証の通知をもって行うこととさせていただきます。</t>
    <rPh sb="94" eb="95">
      <t>イタ</t>
    </rPh>
    <phoneticPr fontId="3"/>
  </si>
  <si>
    <t>①契約パートナー情報★</t>
    <rPh sb="1" eb="3">
      <t>ケイヤク</t>
    </rPh>
    <phoneticPr fontId="3"/>
  </si>
  <si>
    <t>E-Mail</t>
    <phoneticPr fontId="3"/>
  </si>
  <si>
    <t>住所</t>
    <rPh sb="0" eb="2">
      <t>ジュウショ</t>
    </rPh>
    <phoneticPr fontId="3"/>
  </si>
  <si>
    <t>TEL</t>
    <phoneticPr fontId="3"/>
  </si>
  <si>
    <t>FAX</t>
    <phoneticPr fontId="3"/>
  </si>
  <si>
    <t>セミナー等ご案内</t>
    <rPh sb="4" eb="5">
      <t>トウ</t>
    </rPh>
    <rPh sb="6" eb="8">
      <t>アンナイ</t>
    </rPh>
    <phoneticPr fontId="3"/>
  </si>
  <si>
    <t>可　　否</t>
    <rPh sb="0" eb="1">
      <t>カ</t>
    </rPh>
    <rPh sb="3" eb="4">
      <t>イナ</t>
    </rPh>
    <phoneticPr fontId="3"/>
  </si>
  <si>
    <t>当社はCISに対し、所定の『SuperStream-NX SALシリーズ保守サービス サービスパック仕様書』の各条項に同意し、本サービスパックの利用を申し込みます。</t>
    <rPh sb="36" eb="38">
      <t>ホシュ</t>
    </rPh>
    <rPh sb="63" eb="64">
      <t>ホン</t>
    </rPh>
    <rPh sb="72" eb="74">
      <t>リヨウ</t>
    </rPh>
    <rPh sb="75" eb="76">
      <t>モウ</t>
    </rPh>
    <rPh sb="77" eb="78">
      <t>コ</t>
    </rPh>
    <phoneticPr fontId="3"/>
  </si>
  <si>
    <t>㊞</t>
    <phoneticPr fontId="3"/>
  </si>
  <si>
    <t>（担当者印可）</t>
    <phoneticPr fontId="3"/>
  </si>
  <si>
    <t>②サービス情報案内先</t>
    <rPh sb="5" eb="7">
      <t>ジョウホウ</t>
    </rPh>
    <rPh sb="7" eb="10">
      <t>アンナイサキ</t>
    </rPh>
    <phoneticPr fontId="3"/>
  </si>
  <si>
    <t>サービス情報のご案内先を、「①契約パートナー情報」とは別に指定したい場合、ご記入ください。
①と同じ情報は空白で結構です。（①と異なる情報のみ、ご記入ください）</t>
    <rPh sb="4" eb="6">
      <t>ジョウホウ</t>
    </rPh>
    <rPh sb="10" eb="11">
      <t>サキ</t>
    </rPh>
    <rPh sb="22" eb="24">
      <t>ジョウホウ</t>
    </rPh>
    <rPh sb="48" eb="49">
      <t>オナ</t>
    </rPh>
    <rPh sb="50" eb="52">
      <t>ジョウホウ</t>
    </rPh>
    <rPh sb="53" eb="55">
      <t>クウハク</t>
    </rPh>
    <rPh sb="56" eb="58">
      <t>ケッコウ</t>
    </rPh>
    <rPh sb="64" eb="65">
      <t>コト</t>
    </rPh>
    <rPh sb="67" eb="69">
      <t>ジョウホウ</t>
    </rPh>
    <rPh sb="73" eb="75">
      <t>キニュウ</t>
    </rPh>
    <phoneticPr fontId="3"/>
  </si>
  <si>
    <t>可　　否</t>
    <phoneticPr fontId="3"/>
  </si>
  <si>
    <r>
      <t>Navio</t>
    </r>
    <r>
      <rPr>
        <sz val="16"/>
        <rFont val="メイリオ"/>
        <family val="3"/>
        <charset val="128"/>
      </rPr>
      <t>外貨建支払機能</t>
    </r>
    <r>
      <rPr>
        <sz val="16"/>
        <rFont val="Tahoma"/>
        <family val="2"/>
      </rPr>
      <t xml:space="preserve"> for SuperStream-NX </t>
    </r>
    <r>
      <rPr>
        <sz val="16"/>
        <rFont val="メイリオ"/>
        <family val="3"/>
        <charset val="128"/>
      </rPr>
      <t>発注明細書</t>
    </r>
    <r>
      <rPr>
        <sz val="16"/>
        <rFont val="Tahoma"/>
        <family val="2"/>
      </rPr>
      <t/>
    </r>
    <phoneticPr fontId="9"/>
  </si>
  <si>
    <t xml:space="preserve">Navio外貨建支払機能 for SuperStream-NX Base User License </t>
    <phoneticPr fontId="9"/>
  </si>
  <si>
    <t>Navio外貨建支払機能 for SuperStream-NX Standard User License</t>
    <phoneticPr fontId="9"/>
  </si>
  <si>
    <t>Navio外貨建支払機能 for SuperStream-NX Engine License</t>
    <phoneticPr fontId="9"/>
  </si>
  <si>
    <t>Navio外貨建支払機能 for SuperStream-NX Base User License
保守サービスパック（1年間)</t>
    <phoneticPr fontId="3"/>
  </si>
  <si>
    <t>Navio外貨建支払機能 for SuperStream-NX Standard User License
保守サービスパック（1年間)</t>
    <phoneticPr fontId="3"/>
  </si>
  <si>
    <t>Navio外貨建支払機能 for SuperStream-NX Engine License
保守サービスパック（1年間)</t>
    <phoneticPr fontId="3"/>
  </si>
  <si>
    <t>・契約パートナー、商品サポート情報案内先は保守申請書のとおりとします。</t>
    <rPh sb="1" eb="3">
      <t>ケイヤク</t>
    </rPh>
    <rPh sb="9" eb="11">
      <t>ショウヒン</t>
    </rPh>
    <rPh sb="15" eb="17">
      <t>ジョウホウ</t>
    </rPh>
    <rPh sb="17" eb="19">
      <t>アンナイ</t>
    </rPh>
    <rPh sb="19" eb="20">
      <t>サキ</t>
    </rPh>
    <rPh sb="21" eb="23">
      <t>ホシュ</t>
    </rPh>
    <rPh sb="23" eb="25">
      <t>シンセイ</t>
    </rPh>
    <rPh sb="25" eb="26">
      <t>ショ</t>
    </rPh>
    <phoneticPr fontId="3"/>
  </si>
  <si>
    <t>・保守サービスは、乙所定の「Navio外貨建支払機能 for SuperStream-NX 保守サービス サービスパック仕様書」に基づき提供されます。</t>
    <rPh sb="1" eb="3">
      <t>ホシュ</t>
    </rPh>
    <rPh sb="9" eb="10">
      <t>オツ</t>
    </rPh>
    <rPh sb="10" eb="12">
      <t>ショテイ</t>
    </rPh>
    <rPh sb="14" eb="45">
      <t>ナビオ</t>
    </rPh>
    <rPh sb="46" eb="48">
      <t>ホシュ</t>
    </rPh>
    <rPh sb="60" eb="63">
      <t>シヨウショ</t>
    </rPh>
    <rPh sb="65" eb="66">
      <t>モト</t>
    </rPh>
    <rPh sb="68" eb="70">
      <t>テイキョウ</t>
    </rPh>
    <phoneticPr fontId="3"/>
  </si>
  <si>
    <r>
      <t>Navio</t>
    </r>
    <r>
      <rPr>
        <sz val="16"/>
        <rFont val="メイリオ"/>
        <family val="3"/>
        <charset val="128"/>
      </rPr>
      <t>外貨建支払機能</t>
    </r>
    <r>
      <rPr>
        <sz val="16"/>
        <rFont val="Tahoma"/>
        <family val="2"/>
      </rPr>
      <t xml:space="preserve"> for SuperStream-NX</t>
    </r>
    <r>
      <rPr>
        <sz val="16"/>
        <rFont val="メイリオ"/>
        <family val="3"/>
        <charset val="128"/>
      </rPr>
      <t>保守サービス</t>
    </r>
    <r>
      <rPr>
        <sz val="16"/>
        <rFont val="Tahoma"/>
        <family val="2"/>
      </rPr>
      <t xml:space="preserve"> </t>
    </r>
    <r>
      <rPr>
        <sz val="16"/>
        <rFont val="メイリオ"/>
        <family val="3"/>
        <charset val="128"/>
      </rPr>
      <t>サービスパック申請書</t>
    </r>
    <rPh sb="31" eb="33">
      <t>ホシュ</t>
    </rPh>
    <rPh sb="45" eb="48">
      <t>シンセイショ</t>
    </rPh>
    <phoneticPr fontId="3"/>
  </si>
  <si>
    <t>Navio外貨建支払機能 for SuperStream-NX保守サービス サービスパック（以下、「本サービスパック」といいます）のご利用を希望される契約パートナーにおかれましては、本申請書のご記入をお願い致します。ご記入いただきました「①契約パートナー情報」は、本サービスパックの購入元を通して、 ナビオコンサルティング株式会社（以下、「 ナビオコンサルティング」といいます）において、サービス対象ご利用ユーザーとして登録させていただきます。また、本サービスパック利用の承諾は、保守サポート登録証の通知をもって行うこととさせていただきます。</t>
    <rPh sb="103" eb="104">
      <t>イタ</t>
    </rPh>
    <rPh sb="240" eb="242">
      <t>ホシュ</t>
    </rPh>
    <phoneticPr fontId="3"/>
  </si>
  <si>
    <t>①契約パートナー情報</t>
    <rPh sb="1" eb="3">
      <t>ケイヤク</t>
    </rPh>
    <phoneticPr fontId="3"/>
  </si>
  <si>
    <t>当社はナビオコンサルティングに対し、所定の『Navio外貨建支払機能 for SuperStream-NX保守サービス サービスパック仕様書』の各条項に同意し、本サービスパックの利用を申し込みます。(左枠にチェックをしてください)</t>
    <rPh sb="100" eb="102">
      <t>ヒダリワク</t>
    </rPh>
    <phoneticPr fontId="3"/>
  </si>
  <si>
    <t>②ユーザ情報</t>
    <rPh sb="4" eb="6">
      <t>ジョウホウ</t>
    </rPh>
    <phoneticPr fontId="3"/>
  </si>
  <si>
    <t>サイト</t>
    <phoneticPr fontId="3"/>
  </si>
  <si>
    <t>4億件ずつ</t>
    <phoneticPr fontId="3"/>
  </si>
  <si>
    <r>
      <t xml:space="preserve"> アプリケーションサーバ台数 </t>
    </r>
    <r>
      <rPr>
        <sz val="9"/>
        <rFont val="メイリオ"/>
        <family val="3"/>
        <charset val="128"/>
      </rPr>
      <t>（Engineライセンスで使用しているAPサーバの総台数を記入してください）</t>
    </r>
    <rPh sb="12" eb="14">
      <t>ダイスウ</t>
    </rPh>
    <rPh sb="28" eb="30">
      <t>シヨウ</t>
    </rPh>
    <rPh sb="40" eb="41">
      <t>ソウ</t>
    </rPh>
    <rPh sb="41" eb="43">
      <t>ダイスウ</t>
    </rPh>
    <rPh sb="44" eb="46">
      <t>キニュウ</t>
    </rPh>
    <phoneticPr fontId="3"/>
  </si>
  <si>
    <t>台</t>
    <rPh sb="0" eb="1">
      <t>ダイ</t>
    </rPh>
    <phoneticPr fontId="3"/>
  </si>
  <si>
    <t xml:space="preserve">  保守発注を含む</t>
    <phoneticPr fontId="3"/>
  </si>
  <si>
    <t>エンドユーザ開発クライアント</t>
    <phoneticPr fontId="3"/>
  </si>
  <si>
    <t>会社名(英語表記)</t>
    <rPh sb="0" eb="3">
      <t>カイシャメイ</t>
    </rPh>
    <rPh sb="4" eb="6">
      <t>エイゴ</t>
    </rPh>
    <rPh sb="6" eb="8">
      <t>ヒョウキ</t>
    </rPh>
    <phoneticPr fontId="3"/>
  </si>
  <si>
    <t>住　　　所</t>
    <rPh sb="0" eb="1">
      <t>ジュウ</t>
    </rPh>
    <rPh sb="4" eb="5">
      <t>ショ</t>
    </rPh>
    <phoneticPr fontId="3"/>
  </si>
  <si>
    <t>　〒</t>
    <phoneticPr fontId="3"/>
  </si>
  <si>
    <t>所属部署</t>
    <rPh sb="0" eb="2">
      <t>ショゾク</t>
    </rPh>
    <rPh sb="2" eb="4">
      <t>ブショ</t>
    </rPh>
    <phoneticPr fontId="3"/>
  </si>
  <si>
    <t>担当者名</t>
    <rPh sb="0" eb="3">
      <t>タントウシャ</t>
    </rPh>
    <rPh sb="3" eb="4">
      <t>メイ</t>
    </rPh>
    <phoneticPr fontId="3"/>
  </si>
  <si>
    <t>役職名</t>
    <rPh sb="0" eb="2">
      <t>ヤクショク</t>
    </rPh>
    <phoneticPr fontId="3"/>
  </si>
  <si>
    <t>１．データベース</t>
    <phoneticPr fontId="3"/>
  </si>
  <si>
    <t>Ver</t>
    <phoneticPr fontId="3"/>
  </si>
  <si>
    <t>２．アプリケーションサーバー</t>
    <phoneticPr fontId="3"/>
  </si>
  <si>
    <t>Oracle Weblogic SE (SS Specific) Processor</t>
    <phoneticPr fontId="3"/>
  </si>
  <si>
    <t>Oracle Weblogic EE (SS Specific) Processor</t>
    <phoneticPr fontId="3"/>
  </si>
  <si>
    <t>３．保守</t>
    <rPh sb="2" eb="4">
      <t>ホシュ</t>
    </rPh>
    <phoneticPr fontId="3"/>
  </si>
  <si>
    <t>初年度保守料</t>
    <phoneticPr fontId="3"/>
  </si>
  <si>
    <t>初年度保守期間（通常：発注日準拠）</t>
    <rPh sb="5" eb="7">
      <t>キカン</t>
    </rPh>
    <rPh sb="8" eb="10">
      <t>ツウジョウ</t>
    </rPh>
    <rPh sb="11" eb="14">
      <t>ハッチュウビ</t>
    </rPh>
    <rPh sb="14" eb="16">
      <t>ジュンキョ</t>
    </rPh>
    <phoneticPr fontId="3"/>
  </si>
  <si>
    <t/>
  </si>
  <si>
    <t>翌年度以降保守料</t>
    <rPh sb="0" eb="3">
      <t>ヨクネンド</t>
    </rPh>
    <rPh sb="3" eb="5">
      <t>イコウ</t>
    </rPh>
    <phoneticPr fontId="3"/>
  </si>
  <si>
    <t>　関連会社　英文社名</t>
    <rPh sb="1" eb="3">
      <t>カンレン</t>
    </rPh>
    <rPh sb="3" eb="5">
      <t>カイシャ</t>
    </rPh>
    <phoneticPr fontId="9"/>
  </si>
  <si>
    <t>※許諾先企業は、当書式にて申請した関連会社に、当社との購買契約および、エンドユーザ使用許諾契約書を順守させる義務を負います。</t>
    <rPh sb="23" eb="24">
      <t>トウ</t>
    </rPh>
    <phoneticPr fontId="3"/>
  </si>
  <si>
    <t>※許諾先企業は、当書式にて申請した関連会社の上記の違反について責任を負うものとします。</t>
  </si>
  <si>
    <r>
      <t>※必ず記載下さい。</t>
    </r>
    <r>
      <rPr>
        <sz val="10"/>
        <rFont val="メイリオ"/>
        <family val="3"/>
        <charset val="128"/>
      </rPr>
      <t>№１をお申込みの際は出荷月の翌月1日を開始日としてご記載ください。</t>
    </r>
    <rPh sb="13" eb="15">
      <t>モウシコ</t>
    </rPh>
    <rPh sb="17" eb="18">
      <t>サイ</t>
    </rPh>
    <rPh sb="19" eb="21">
      <t>シュッカ</t>
    </rPh>
    <rPh sb="21" eb="22">
      <t>ツキ</t>
    </rPh>
    <rPh sb="23" eb="25">
      <t>ヨクゲツ</t>
    </rPh>
    <rPh sb="26" eb="27">
      <t>ヒ</t>
    </rPh>
    <rPh sb="28" eb="30">
      <t>カイシ</t>
    </rPh>
    <rPh sb="30" eb="31">
      <t>ヒ</t>
    </rPh>
    <rPh sb="35" eb="37">
      <t>キサイ</t>
    </rPh>
    <phoneticPr fontId="3"/>
  </si>
  <si>
    <t>サービス期間</t>
    <rPh sb="4" eb="6">
      <t>キカン</t>
    </rPh>
    <phoneticPr fontId="34"/>
  </si>
  <si>
    <t>月数</t>
    <rPh sb="0" eb="2">
      <t>ゲッスウ</t>
    </rPh>
    <phoneticPr fontId="34"/>
  </si>
  <si>
    <t>～</t>
    <phoneticPr fontId="34"/>
  </si>
  <si>
    <t>■初回納品先メールアドレス　　</t>
    <rPh sb="1" eb="3">
      <t>ショカイ</t>
    </rPh>
    <rPh sb="3" eb="5">
      <t>ノウヒン</t>
    </rPh>
    <rPh sb="5" eb="6">
      <t>サキ</t>
    </rPh>
    <phoneticPr fontId="3"/>
  </si>
  <si>
    <t>　「オンライン納品のご案内」メールが送付されます。メール記載のURLから製品をダウンロードしていただきます。</t>
    <phoneticPr fontId="3"/>
  </si>
  <si>
    <t>　選択がない場合、確認のため納品が遅れる場合がございます。</t>
    <rPh sb="1" eb="3">
      <t>センタク</t>
    </rPh>
    <rPh sb="6" eb="8">
      <t>バアイ</t>
    </rPh>
    <rPh sb="9" eb="11">
      <t>カクニン</t>
    </rPh>
    <rPh sb="14" eb="16">
      <t>ノウヒン</t>
    </rPh>
    <rPh sb="17" eb="18">
      <t>オク</t>
    </rPh>
    <rPh sb="20" eb="22">
      <t>バアイ</t>
    </rPh>
    <phoneticPr fontId="3"/>
  </si>
  <si>
    <t>　納品先は上位チェックから優先されます。</t>
    <rPh sb="1" eb="3">
      <t>ノウヒン</t>
    </rPh>
    <rPh sb="3" eb="4">
      <t>サキ</t>
    </rPh>
    <rPh sb="5" eb="7">
      <t>ジョウイ</t>
    </rPh>
    <rPh sb="13" eb="15">
      <t>ユウセン</t>
    </rPh>
    <phoneticPr fontId="3"/>
  </si>
  <si>
    <t>　①②③すべてにチェックがある場合、宛先は①となりその他はすべてcc.でお送りします。</t>
    <phoneticPr fontId="3"/>
  </si>
  <si>
    <t>　　①「保守サービス申込書」エンドユーザ様メールアドレス（E欄）</t>
    <rPh sb="20" eb="21">
      <t>サマ</t>
    </rPh>
    <rPh sb="30" eb="31">
      <t>ラン</t>
    </rPh>
    <phoneticPr fontId="86"/>
  </si>
  <si>
    <t>　　②「保守サービス申込書」ご契約責任者欄メールアドレス（A欄）</t>
    <rPh sb="15" eb="17">
      <t>ケイヤク</t>
    </rPh>
    <rPh sb="17" eb="20">
      <t>セキニンシャ</t>
    </rPh>
    <rPh sb="20" eb="21">
      <t>ラン</t>
    </rPh>
    <rPh sb="30" eb="31">
      <t>ラン</t>
    </rPh>
    <phoneticPr fontId="86"/>
  </si>
  <si>
    <t>　　③「保守サービス申込書」サポート管理者欄メールアドレス（B欄）</t>
    <rPh sb="18" eb="21">
      <t>カンリシャ</t>
    </rPh>
    <rPh sb="21" eb="22">
      <t>ラン</t>
    </rPh>
    <phoneticPr fontId="86"/>
  </si>
  <si>
    <t>　　④　上記以外(右記参照)</t>
    <rPh sb="4" eb="6">
      <t>ジョウキ</t>
    </rPh>
    <rPh sb="6" eb="8">
      <t>イガイ</t>
    </rPh>
    <rPh sb="9" eb="11">
      <t>ウキ</t>
    </rPh>
    <rPh sb="11" eb="13">
      <t>サンショウ</t>
    </rPh>
    <phoneticPr fontId="86"/>
  </si>
  <si>
    <t>　　　メールアドレス記入欄（グループアドレス不可）</t>
    <rPh sb="22" eb="24">
      <t>フカ</t>
    </rPh>
    <phoneticPr fontId="3"/>
  </si>
  <si>
    <t>・保守に関する問い合わせ窓口はウイングアーク1stです。</t>
    <rPh sb="1" eb="3">
      <t>ホシュ</t>
    </rPh>
    <rPh sb="4" eb="5">
      <t>カン</t>
    </rPh>
    <rPh sb="7" eb="8">
      <t>ト</t>
    </rPh>
    <rPh sb="9" eb="10">
      <t>ア</t>
    </rPh>
    <rPh sb="12" eb="14">
      <t>マドグチ</t>
    </rPh>
    <phoneticPr fontId="3"/>
  </si>
  <si>
    <t>ウイングアーク1ｓｔ株式会社 宛</t>
    <rPh sb="10" eb="14">
      <t>カブシキガイシャ</t>
    </rPh>
    <rPh sb="15" eb="16">
      <t>アテ</t>
    </rPh>
    <phoneticPr fontId="60"/>
  </si>
  <si>
    <t>&lt;保守対象製品情報&gt;　</t>
    <phoneticPr fontId="60"/>
  </si>
  <si>
    <t>　　FAX：03-5962-7301</t>
    <phoneticPr fontId="60"/>
  </si>
  <si>
    <t>保守サービス申込書（付 保守サービス約款）</t>
    <rPh sb="0" eb="2">
      <t>ホシュ</t>
    </rPh>
    <rPh sb="6" eb="9">
      <t>モウシコミショ</t>
    </rPh>
    <rPh sb="10" eb="11">
      <t>ツキ</t>
    </rPh>
    <rPh sb="12" eb="14">
      <t>ホシュ</t>
    </rPh>
    <rPh sb="18" eb="20">
      <t>ヤッカン</t>
    </rPh>
    <phoneticPr fontId="60"/>
  </si>
  <si>
    <t>時間外保守サービス（保守サービス種別が標準保守以外）のご契約が可能な対象製品は、以下をご参照ください。</t>
    <phoneticPr fontId="60"/>
  </si>
  <si>
    <t>◎本書は、ウイングアーク１ｓｔ株式会社（以下、ウイングアーク１ｓｔ）の保守サービスお申込みに際しご提出いただく書類（必須）となります。必要事項をご記入いただき、 ウイングアーク１ｓｔの担当営業まで、メール・FAX・郵送のいずれかにてご提出をお願いいたします。　　　※本書記載事項に不備・不足がございますと、確認にお時間をいただくこともございますのでご注意ください。</t>
    <rPh sb="107" eb="109">
      <t>ユウソウ</t>
    </rPh>
    <phoneticPr fontId="60"/>
  </si>
  <si>
    <t>https://customer.wingarc.com/support/topic?subject=extend</t>
    <phoneticPr fontId="60"/>
  </si>
  <si>
    <t>時間外保守サービスは本番環境での障害発生時に、お電話にて製品機能の範囲を対象に、障害の復旧を支援するサポートサービスです。
原因の調査、再発防止策の検討については翌営業日以降の対応となります。
ご記入いただいたバージョン情報が実際の出荷バージョンと異なる場合は、実際の出荷バージョンを基に保守サービスをご提供させていただきます。</t>
    <phoneticPr fontId="60"/>
  </si>
  <si>
    <t>【保守契約企業様ご記入欄】</t>
    <rPh sb="5" eb="7">
      <t>キギョウ</t>
    </rPh>
    <phoneticPr fontId="60"/>
  </si>
  <si>
    <t>必須</t>
    <phoneticPr fontId="60"/>
  </si>
  <si>
    <t>A</t>
    <phoneticPr fontId="60"/>
  </si>
  <si>
    <t>ご契約責任者</t>
    <rPh sb="1" eb="3">
      <t>ケイヤク</t>
    </rPh>
    <rPh sb="3" eb="6">
      <t>セキニンシャ</t>
    </rPh>
    <phoneticPr fontId="60"/>
  </si>
  <si>
    <t>当社は、ウイングアーク1ｓｔ所定の別紙『保守サービス約款（F62001-01-20180201）』の各条項に同意のうえ、保守サービスを申し込みます。</t>
    <rPh sb="0" eb="2">
      <t>トウシャ</t>
    </rPh>
    <rPh sb="14" eb="16">
      <t>ショテイ</t>
    </rPh>
    <rPh sb="17" eb="19">
      <t>ベッシ</t>
    </rPh>
    <rPh sb="20" eb="22">
      <t>ホシュ</t>
    </rPh>
    <rPh sb="26" eb="28">
      <t>ヤッカン</t>
    </rPh>
    <rPh sb="50" eb="53">
      <t>カクジョウコウ</t>
    </rPh>
    <rPh sb="54" eb="56">
      <t>ドウイ</t>
    </rPh>
    <rPh sb="60" eb="62">
      <t>ホシュ</t>
    </rPh>
    <rPh sb="67" eb="68">
      <t>モウ</t>
    </rPh>
    <rPh sb="69" eb="70">
      <t>コ</t>
    </rPh>
    <phoneticPr fontId="60"/>
  </si>
  <si>
    <t>申込日：</t>
    <rPh sb="0" eb="2">
      <t>モウシコミ</t>
    </rPh>
    <rPh sb="2" eb="3">
      <t>ヒ</t>
    </rPh>
    <phoneticPr fontId="60"/>
  </si>
  <si>
    <t>年</t>
    <rPh sb="0" eb="1">
      <t>ネン</t>
    </rPh>
    <phoneticPr fontId="60"/>
  </si>
  <si>
    <t>月</t>
    <rPh sb="0" eb="1">
      <t>ツキ</t>
    </rPh>
    <phoneticPr fontId="60"/>
  </si>
  <si>
    <t>日</t>
    <rPh sb="0" eb="1">
      <t>ヒ</t>
    </rPh>
    <phoneticPr fontId="60"/>
  </si>
  <si>
    <t>会社名</t>
    <rPh sb="0" eb="3">
      <t>カイシャメイ</t>
    </rPh>
    <phoneticPr fontId="60"/>
  </si>
  <si>
    <t>住所</t>
    <rPh sb="0" eb="2">
      <t>ジュウショ</t>
    </rPh>
    <phoneticPr fontId="60"/>
  </si>
  <si>
    <t>〒</t>
    <phoneticPr fontId="60"/>
  </si>
  <si>
    <t>－</t>
    <phoneticPr fontId="60"/>
  </si>
  <si>
    <t>都・道
府・県</t>
    <phoneticPr fontId="60"/>
  </si>
  <si>
    <t>市・区
町・村</t>
    <phoneticPr fontId="60"/>
  </si>
  <si>
    <t>項
番</t>
    <rPh sb="0" eb="1">
      <t>コウ</t>
    </rPh>
    <rPh sb="2" eb="3">
      <t>バン</t>
    </rPh>
    <phoneticPr fontId="60"/>
  </si>
  <si>
    <t>型番</t>
    <rPh sb="0" eb="2">
      <t>カタバン</t>
    </rPh>
    <phoneticPr fontId="60"/>
  </si>
  <si>
    <t>製品名称</t>
    <rPh sb="0" eb="2">
      <t>セイヒン</t>
    </rPh>
    <rPh sb="2" eb="4">
      <t>メイショウ</t>
    </rPh>
    <phoneticPr fontId="60"/>
  </si>
  <si>
    <t>数量</t>
    <rPh sb="0" eb="2">
      <t>スウリョウ</t>
    </rPh>
    <phoneticPr fontId="60"/>
  </si>
  <si>
    <t>ﾊﾞｰｼﾞｮﾝ</t>
    <phoneticPr fontId="60"/>
  </si>
  <si>
    <t>備考</t>
    <rPh sb="0" eb="2">
      <t>ビコウ</t>
    </rPh>
    <phoneticPr fontId="60"/>
  </si>
  <si>
    <t>保守サービス種別</t>
    <rPh sb="0" eb="2">
      <t>ホシュ</t>
    </rPh>
    <rPh sb="6" eb="8">
      <t>シュベツ</t>
    </rPh>
    <phoneticPr fontId="60"/>
  </si>
  <si>
    <t>SVFX-Designer</t>
    <phoneticPr fontId="3"/>
  </si>
  <si>
    <t>9.2</t>
    <phoneticPr fontId="3"/>
  </si>
  <si>
    <t>所属</t>
    <phoneticPr fontId="60"/>
  </si>
  <si>
    <r>
      <t xml:space="preserve">氏名
</t>
    </r>
    <r>
      <rPr>
        <sz val="6"/>
        <color rgb="FFFF0000"/>
        <rFont val="Meiryo UI"/>
        <family val="3"/>
        <charset val="128"/>
      </rPr>
      <t>※役職者の方</t>
    </r>
    <rPh sb="4" eb="7">
      <t>ヤクショクシャ</t>
    </rPh>
    <rPh sb="8" eb="9">
      <t>カタ</t>
    </rPh>
    <phoneticPr fontId="60"/>
  </si>
  <si>
    <t>役職</t>
    <phoneticPr fontId="60"/>
  </si>
  <si>
    <t>TEL</t>
    <phoneticPr fontId="60"/>
  </si>
  <si>
    <t>FAX</t>
    <phoneticPr fontId="60"/>
  </si>
  <si>
    <t xml:space="preserve">e-Mail </t>
    <phoneticPr fontId="60"/>
  </si>
  <si>
    <t>＠</t>
    <phoneticPr fontId="60"/>
  </si>
  <si>
    <t>初回申込・保守契約企業変更時のみ記入</t>
    <phoneticPr fontId="60"/>
  </si>
  <si>
    <t>B</t>
    <phoneticPr fontId="60"/>
  </si>
  <si>
    <t>サポート管理者</t>
    <rPh sb="4" eb="7">
      <t>カンリシャ</t>
    </rPh>
    <phoneticPr fontId="60"/>
  </si>
  <si>
    <t>初回申込時、または保守契約企業変更のための申込時にご記入ください。サポートサイトの管理者として以下の内容を登録し、ご利用案内メールをお送りします。
【注1】契約更新時やアップグレード製品の保守加入の場合は記入不要です（本申込によるサポートサイト管理者登録不可）。管理者の追加・変更はサポートサイトにてお願いします。
【注2】保守契約企業と違う会社に所属する方を登録する場合、その方がサポートサイトを閲覧・使用することを保守契約企業が許諾したものとみなします。</t>
    <rPh sb="9" eb="11">
      <t>ホシュ</t>
    </rPh>
    <rPh sb="11" eb="13">
      <t>ケイヤク</t>
    </rPh>
    <rPh sb="13" eb="15">
      <t>キギョウ</t>
    </rPh>
    <rPh sb="166" eb="168">
      <t>キギョウ</t>
    </rPh>
    <rPh sb="213" eb="215">
      <t>キギョウ</t>
    </rPh>
    <phoneticPr fontId="60"/>
  </si>
  <si>
    <t>他の欄と同じであれば省略できます。 →</t>
    <phoneticPr fontId="60"/>
  </si>
  <si>
    <t>　</t>
  </si>
  <si>
    <t>　　A欄と同じ</t>
    <rPh sb="3" eb="4">
      <t>ラン</t>
    </rPh>
    <rPh sb="5" eb="6">
      <t>オナ</t>
    </rPh>
    <phoneticPr fontId="60"/>
  </si>
  <si>
    <t>※下欄に記入がある場合、記入されている内容を優先して登録します。</t>
    <rPh sb="1" eb="2">
      <t>シタ</t>
    </rPh>
    <rPh sb="2" eb="3">
      <t>ジョウゲ</t>
    </rPh>
    <phoneticPr fontId="60"/>
  </si>
  <si>
    <t>-</t>
    <phoneticPr fontId="60"/>
  </si>
  <si>
    <t>所属</t>
    <rPh sb="0" eb="2">
      <t>ショゾク</t>
    </rPh>
    <phoneticPr fontId="60"/>
  </si>
  <si>
    <t>氏名</t>
    <rPh sb="0" eb="2">
      <t>シメイ</t>
    </rPh>
    <phoneticPr fontId="60"/>
  </si>
  <si>
    <t>役職</t>
    <rPh sb="0" eb="2">
      <t>ヤクショク</t>
    </rPh>
    <phoneticPr fontId="60"/>
  </si>
  <si>
    <t>@</t>
    <phoneticPr fontId="60"/>
  </si>
  <si>
    <t>C</t>
    <phoneticPr fontId="60"/>
  </si>
  <si>
    <t>契約対象製品と
保守サービス種別</t>
    <rPh sb="0" eb="2">
      <t>ケイヤク</t>
    </rPh>
    <rPh sb="2" eb="4">
      <t>タイショウ</t>
    </rPh>
    <rPh sb="4" eb="6">
      <t>セイヒン</t>
    </rPh>
    <rPh sb="8" eb="10">
      <t>ホシュ</t>
    </rPh>
    <rPh sb="14" eb="16">
      <t>シュベツ</t>
    </rPh>
    <phoneticPr fontId="60"/>
  </si>
  <si>
    <t>右表「保守対象製品情報」のとおり。保守対象製品のシリアル番号は、保守契約手続き完了後に契約手続Webシステムまたはサポートサイトでご確認ください。</t>
    <phoneticPr fontId="60"/>
  </si>
  <si>
    <t>D</t>
    <phoneticPr fontId="60"/>
  </si>
  <si>
    <t>契約期間</t>
    <rPh sb="0" eb="2">
      <t>ケイヤク</t>
    </rPh>
    <rPh sb="2" eb="4">
      <t>キカン</t>
    </rPh>
    <phoneticPr fontId="60"/>
  </si>
  <si>
    <t>新規にお申込みの際は製品出荷月の翌月1日を契約開始日としてご記入ください。ご不明な場合は弊社営業担当者へご確認ください。</t>
    <phoneticPr fontId="60"/>
  </si>
  <si>
    <t>月</t>
    <rPh sb="0" eb="1">
      <t>ガツ</t>
    </rPh>
    <phoneticPr fontId="60"/>
  </si>
  <si>
    <t>日～1年間（以降、1年毎の自動更新）</t>
    <rPh sb="0" eb="1">
      <t>ヒ</t>
    </rPh>
    <rPh sb="3" eb="5">
      <t>ネンカン</t>
    </rPh>
    <rPh sb="6" eb="8">
      <t>イコウ</t>
    </rPh>
    <rPh sb="10" eb="11">
      <t>ネン</t>
    </rPh>
    <rPh sb="11" eb="12">
      <t>マイ</t>
    </rPh>
    <rPh sb="13" eb="15">
      <t>ジドウ</t>
    </rPh>
    <rPh sb="15" eb="17">
      <t>コウシン</t>
    </rPh>
    <phoneticPr fontId="60"/>
  </si>
  <si>
    <t>複数年契約をご希望の場合は、複数年契約のご提供可否を弊社営業担当者にご確認の上、契約期間をこちらへご記入ください。</t>
    <phoneticPr fontId="60"/>
  </si>
  <si>
    <t>～</t>
    <phoneticPr fontId="60"/>
  </si>
  <si>
    <t>（以降、1年毎の自動更新）</t>
  </si>
  <si>
    <t>【製品ユーザー様ご記入欄】</t>
    <rPh sb="1" eb="3">
      <t>セイヒン</t>
    </rPh>
    <rPh sb="7" eb="8">
      <t>サマ</t>
    </rPh>
    <rPh sb="9" eb="11">
      <t>キニュウ</t>
    </rPh>
    <rPh sb="11" eb="12">
      <t>ラン</t>
    </rPh>
    <phoneticPr fontId="60"/>
  </si>
  <si>
    <t>E</t>
    <phoneticPr fontId="60"/>
  </si>
  <si>
    <t>エンドユーザー</t>
    <phoneticPr fontId="60"/>
  </si>
  <si>
    <t>弊社製品を適用したシステムの利用者様をご記入ください（システムの開発者、運用者とは異なります）。
ウイングアーク１ｓｔより製品・サービスのご紹介や、関連セミナー・展示会等へのご案内、その他関連する事業活動の目的でご連絡させていただく場合があります。あらかじめご了承ください。</t>
    <rPh sb="5" eb="7">
      <t>テキヨウ</t>
    </rPh>
    <rPh sb="17" eb="18">
      <t>サマ</t>
    </rPh>
    <rPh sb="20" eb="22">
      <t>キニュウ</t>
    </rPh>
    <rPh sb="61" eb="63">
      <t>セイヒン</t>
    </rPh>
    <rPh sb="70" eb="72">
      <t>ショウカイ</t>
    </rPh>
    <rPh sb="74" eb="76">
      <t>カンレン</t>
    </rPh>
    <rPh sb="81" eb="85">
      <t>テンジカイトウ</t>
    </rPh>
    <rPh sb="88" eb="90">
      <t>アンナイ</t>
    </rPh>
    <rPh sb="93" eb="94">
      <t>タ</t>
    </rPh>
    <rPh sb="94" eb="96">
      <t>カンレン</t>
    </rPh>
    <rPh sb="98" eb="102">
      <t>ジギョウカツドウ</t>
    </rPh>
    <rPh sb="103" eb="105">
      <t>モクテキ</t>
    </rPh>
    <rPh sb="107" eb="109">
      <t>レンラク</t>
    </rPh>
    <rPh sb="116" eb="118">
      <t>バアイ</t>
    </rPh>
    <rPh sb="130" eb="132">
      <t>リョウショウ</t>
    </rPh>
    <phoneticPr fontId="60"/>
  </si>
  <si>
    <t>　　B欄と同じ</t>
    <rPh sb="3" eb="4">
      <t>ラン</t>
    </rPh>
    <rPh sb="5" eb="6">
      <t>オナ</t>
    </rPh>
    <phoneticPr fontId="60"/>
  </si>
  <si>
    <t>※下欄に記入がある場合、記入されている内容を優先して登録します。</t>
    <phoneticPr fontId="60"/>
  </si>
  <si>
    <t>氏名</t>
    <phoneticPr fontId="60"/>
  </si>
  <si>
    <t>FAX</t>
  </si>
  <si>
    <t>利用環境</t>
    <rPh sb="0" eb="2">
      <t>リヨウ</t>
    </rPh>
    <rPh sb="2" eb="4">
      <t>カンキョウ</t>
    </rPh>
    <phoneticPr fontId="60"/>
  </si>
  <si>
    <t>オンプレミス環境で利用（自社で管理）</t>
    <rPh sb="6" eb="8">
      <t>カンキョウ</t>
    </rPh>
    <rPh sb="9" eb="11">
      <t>リヨウ</t>
    </rPh>
    <rPh sb="12" eb="14">
      <t>ジシャ</t>
    </rPh>
    <rPh sb="15" eb="17">
      <t>カンリ</t>
    </rPh>
    <phoneticPr fontId="60"/>
  </si>
  <si>
    <t>クラウド環境（プライベートクラウドを含む）で利用</t>
    <rPh sb="4" eb="6">
      <t>カンキョウ</t>
    </rPh>
    <rPh sb="18" eb="19">
      <t>フク</t>
    </rPh>
    <rPh sb="22" eb="24">
      <t>リヨウ</t>
    </rPh>
    <phoneticPr fontId="60"/>
  </si>
  <si>
    <t>システム名称</t>
    <rPh sb="4" eb="6">
      <t>メイショウ</t>
    </rPh>
    <phoneticPr fontId="60"/>
  </si>
  <si>
    <t>【発注企業様ご記入欄】</t>
    <rPh sb="1" eb="3">
      <t>ハッチュウ</t>
    </rPh>
    <rPh sb="3" eb="5">
      <t>キギョウ</t>
    </rPh>
    <rPh sb="5" eb="6">
      <t>サマ</t>
    </rPh>
    <rPh sb="7" eb="9">
      <t>キニュウ</t>
    </rPh>
    <rPh sb="9" eb="10">
      <t>ラン</t>
    </rPh>
    <phoneticPr fontId="60"/>
  </si>
  <si>
    <t>必須（※）</t>
    <phoneticPr fontId="60"/>
  </si>
  <si>
    <t xml:space="preserve">F
</t>
    <phoneticPr fontId="60"/>
  </si>
  <si>
    <t>契約窓口担当者(主担当者)</t>
    <rPh sb="0" eb="2">
      <t>ケイヤク</t>
    </rPh>
    <rPh sb="2" eb="4">
      <t>マドグチ</t>
    </rPh>
    <rPh sb="4" eb="7">
      <t>タントウシャ</t>
    </rPh>
    <rPh sb="8" eb="9">
      <t>シュ</t>
    </rPh>
    <rPh sb="9" eb="12">
      <t>タントウシャ</t>
    </rPh>
    <phoneticPr fontId="60"/>
  </si>
  <si>
    <r>
      <rPr>
        <sz val="7"/>
        <color rgb="FFFF0000"/>
        <rFont val="Meiryo UI"/>
        <family val="3"/>
        <charset val="128"/>
      </rPr>
      <t xml:space="preserve">(※契約更新時やアップグレード製品の保守加入のためにご提出いただく場合はこの欄のご記入は不要です。既存の保守契約でご登録いただいている情報と同じ情報で登録いたします。)
</t>
    </r>
    <r>
      <rPr>
        <b/>
        <u/>
        <sz val="7"/>
        <rFont val="Meiryo UI"/>
        <family val="3"/>
        <charset val="128"/>
      </rPr>
      <t>契約手続きWebシステムの担当者</t>
    </r>
    <r>
      <rPr>
        <sz val="7"/>
        <rFont val="Meiryo UI"/>
        <family val="3"/>
        <charset val="128"/>
      </rPr>
      <t>として以下の内容を登録します。ウイングアーク1stへ発注される企業様にてご記入ください。
既に弊社へ担当者情報を登録済みの方は会社名・氏名・E-mailのみのご記入でも申込み可能です。  
契約手続き完了後、F・G欄のメールアドレスへ登録内容確認通知メールと請求書アップロードのご案内メールを契約手続きWebシステムから送信します。 また、契約更新日の約3ヶ月前に更新案内メールを送信します。</t>
    </r>
    <rPh sb="85" eb="89">
      <t>ケイヤクテツヅ</t>
    </rPh>
    <rPh sb="98" eb="101">
      <t>タントウシャ</t>
    </rPh>
    <rPh sb="104" eb="106">
      <t>イカ</t>
    </rPh>
    <rPh sb="107" eb="109">
      <t>ナイヨウ</t>
    </rPh>
    <rPh sb="110" eb="112">
      <t>トウロク</t>
    </rPh>
    <rPh sb="164" eb="167">
      <t>カイシャメイ</t>
    </rPh>
    <rPh sb="168" eb="170">
      <t>シメイ</t>
    </rPh>
    <rPh sb="196" eb="198">
      <t>ケイヤク</t>
    </rPh>
    <rPh sb="198" eb="200">
      <t>テツヅ</t>
    </rPh>
    <rPh sb="208" eb="209">
      <t>ラン</t>
    </rPh>
    <rPh sb="230" eb="233">
      <t>セイキュウショ</t>
    </rPh>
    <rPh sb="241" eb="243">
      <t>アンナイ</t>
    </rPh>
    <phoneticPr fontId="60"/>
  </si>
  <si>
    <t>注文番号</t>
    <rPh sb="2" eb="4">
      <t>バンゴウ</t>
    </rPh>
    <phoneticPr fontId="60"/>
  </si>
  <si>
    <t>見積番号</t>
    <rPh sb="2" eb="4">
      <t>バンゴウ</t>
    </rPh>
    <phoneticPr fontId="60"/>
  </si>
  <si>
    <t>　　E欄と同じ</t>
    <rPh sb="3" eb="4">
      <t>ラン</t>
    </rPh>
    <rPh sb="5" eb="6">
      <t>オナ</t>
    </rPh>
    <phoneticPr fontId="60"/>
  </si>
  <si>
    <t>キヤノンITソリューションズ株式会社</t>
    <rPh sb="14" eb="18">
      <t>カブ</t>
    </rPh>
    <phoneticPr fontId="3"/>
  </si>
  <si>
    <t>住所</t>
    <phoneticPr fontId="60"/>
  </si>
  <si>
    <t>140</t>
    <phoneticPr fontId="3"/>
  </si>
  <si>
    <t>8526</t>
    <phoneticPr fontId="3"/>
  </si>
  <si>
    <t>東京</t>
    <rPh sb="0" eb="2">
      <t>トウキョウ</t>
    </rPh>
    <phoneticPr fontId="3"/>
  </si>
  <si>
    <t>品川</t>
    <rPh sb="0" eb="2">
      <t>シナガワ</t>
    </rPh>
    <phoneticPr fontId="3"/>
  </si>
  <si>
    <t>東品川2-4-11</t>
    <rPh sb="0" eb="3">
      <t>ヒガシシナガワ</t>
    </rPh>
    <phoneticPr fontId="3"/>
  </si>
  <si>
    <t>ご提出いただいた申込書ごとに保守管理番号を発番します。保守契約の更新案内や請求書の発行は保守管理番号ごとに行われます。</t>
    <phoneticPr fontId="60"/>
  </si>
  <si>
    <t>＜備考＞</t>
    <phoneticPr fontId="60"/>
  </si>
  <si>
    <t>保守管理番号</t>
    <rPh sb="0" eb="2">
      <t>ホシュ</t>
    </rPh>
    <rPh sb="2" eb="4">
      <t>カンリ</t>
    </rPh>
    <rPh sb="4" eb="6">
      <t>バンゴウ</t>
    </rPh>
    <phoneticPr fontId="60"/>
  </si>
  <si>
    <t>03-6701-3647</t>
    <phoneticPr fontId="3"/>
  </si>
  <si>
    <t>canon-its.co.jp</t>
    <phoneticPr fontId="3"/>
  </si>
  <si>
    <t>G</t>
    <phoneticPr fontId="60"/>
  </si>
  <si>
    <t>副担当者</t>
    <rPh sb="0" eb="1">
      <t>フク</t>
    </rPh>
    <rPh sb="1" eb="4">
      <t>タントウシャ</t>
    </rPh>
    <phoneticPr fontId="60"/>
  </si>
  <si>
    <r>
      <t>①本欄は、契約手続きWebシステムの副担当者登録用の欄であり、</t>
    </r>
    <r>
      <rPr>
        <b/>
        <u/>
        <sz val="7"/>
        <color theme="1"/>
        <rFont val="Meiryo UI"/>
        <family val="3"/>
        <charset val="128"/>
      </rPr>
      <t>サポートサイトの管理者・ユーザー登録とは異なります</t>
    </r>
    <r>
      <rPr>
        <sz val="7"/>
        <color theme="1"/>
        <rFont val="Meiryo UI"/>
        <family val="3"/>
        <charset val="128"/>
      </rPr>
      <t xml:space="preserve">
②副担当者は</t>
    </r>
    <r>
      <rPr>
        <b/>
        <u/>
        <sz val="7"/>
        <color theme="1"/>
        <rFont val="Meiryo UI"/>
        <family val="3"/>
        <charset val="128"/>
      </rPr>
      <t>F欄「契約窓口担当者」と同等の権限</t>
    </r>
    <r>
      <rPr>
        <sz val="7"/>
        <color theme="1"/>
        <rFont val="Meiryo UI"/>
        <family val="3"/>
        <charset val="128"/>
      </rPr>
      <t>（契約更新用の見積書の閲覧、契約更新手続き、請求書DL等）</t>
    </r>
    <r>
      <rPr>
        <b/>
        <u/>
        <sz val="7"/>
        <color theme="1"/>
        <rFont val="Meiryo UI"/>
        <family val="3"/>
        <charset val="128"/>
      </rPr>
      <t>を持ちます</t>
    </r>
    <r>
      <rPr>
        <sz val="7"/>
        <color theme="1"/>
        <rFont val="Meiryo UI"/>
        <family val="3"/>
        <charset val="128"/>
      </rPr>
      <t xml:space="preserve">
③F欄「契約窓口担当者」の方と</t>
    </r>
    <r>
      <rPr>
        <b/>
        <u/>
        <sz val="7"/>
        <color theme="1"/>
        <rFont val="Meiryo UI"/>
        <family val="3"/>
        <charset val="128"/>
      </rPr>
      <t>同一法人の方のみ登録可能</t>
    </r>
    <r>
      <rPr>
        <sz val="7"/>
        <color theme="1"/>
        <rFont val="Meiryo UI"/>
        <family val="3"/>
        <charset val="128"/>
      </rPr>
      <t>です（F欄「契約窓口担当者」がすでに契約手続きWebシステムに登録済みの場合は、登録済みの情報を優先します）
④必ず</t>
    </r>
    <r>
      <rPr>
        <b/>
        <u/>
        <sz val="7"/>
        <color theme="1"/>
        <rFont val="Meiryo UI"/>
        <family val="3"/>
        <charset val="128"/>
      </rPr>
      <t>初回ログイン時にプロフィール登録内容を確認し、追記と修正をお願いいたします</t>
    </r>
    <rPh sb="39" eb="42">
      <t>カンリシャ</t>
    </rPh>
    <rPh sb="47" eb="49">
      <t>トウロク</t>
    </rPh>
    <rPh sb="146" eb="147">
      <t>ラン</t>
    </rPh>
    <rPh sb="148" eb="150">
      <t>ケイヤク</t>
    </rPh>
    <rPh sb="150" eb="152">
      <t>マドグチ</t>
    </rPh>
    <rPh sb="152" eb="155">
      <t>タントウシャ</t>
    </rPh>
    <rPh sb="160" eb="162">
      <t>ケイヤク</t>
    </rPh>
    <rPh sb="162" eb="164">
      <t>テツヅ</t>
    </rPh>
    <rPh sb="173" eb="175">
      <t>トウロク</t>
    </rPh>
    <rPh sb="175" eb="176">
      <t>ズ</t>
    </rPh>
    <rPh sb="178" eb="180">
      <t>バアイ</t>
    </rPh>
    <rPh sb="182" eb="184">
      <t>トウロク</t>
    </rPh>
    <rPh sb="184" eb="185">
      <t>ズ</t>
    </rPh>
    <rPh sb="187" eb="189">
      <t>ジョウホウ</t>
    </rPh>
    <rPh sb="190" eb="192">
      <t>ユウセン</t>
    </rPh>
    <phoneticPr fontId="60"/>
  </si>
  <si>
    <t>【保守契約企業様ご記入欄】</t>
    <phoneticPr fontId="60"/>
  </si>
  <si>
    <t>契約責任者</t>
    <rPh sb="0" eb="2">
      <t>ケイヤク</t>
    </rPh>
    <rPh sb="2" eb="5">
      <t>セキニンシャ</t>
    </rPh>
    <phoneticPr fontId="60"/>
  </si>
  <si>
    <t>〇〇株式会社</t>
    <rPh sb="2" eb="6">
      <t>カブシキガイシャ</t>
    </rPh>
    <phoneticPr fontId="60"/>
  </si>
  <si>
    <t>106</t>
    <phoneticPr fontId="60"/>
  </si>
  <si>
    <t>xxxx</t>
    <phoneticPr fontId="60"/>
  </si>
  <si>
    <t>東京</t>
    <rPh sb="0" eb="2">
      <t>トウキョウ</t>
    </rPh>
    <phoneticPr fontId="60"/>
  </si>
  <si>
    <t>港区</t>
    <rPh sb="0" eb="2">
      <t>ミナトク</t>
    </rPh>
    <phoneticPr fontId="60"/>
  </si>
  <si>
    <t>〇〇　ｘ－ｘ－ｘ</t>
    <phoneticPr fontId="60"/>
  </si>
  <si>
    <t>システム管理本部</t>
    <rPh sb="4" eb="6">
      <t>カンリ</t>
    </rPh>
    <rPh sb="6" eb="8">
      <t>ホンブ</t>
    </rPh>
    <phoneticPr fontId="60"/>
  </si>
  <si>
    <t>〇山　一郎</t>
    <rPh sb="1" eb="2">
      <t>ヤマ</t>
    </rPh>
    <rPh sb="3" eb="5">
      <t>イチロウ</t>
    </rPh>
    <phoneticPr fontId="60"/>
  </si>
  <si>
    <t>本部長</t>
    <rPh sb="0" eb="3">
      <t>ホンブチョウ</t>
    </rPh>
    <phoneticPr fontId="60"/>
  </si>
  <si>
    <t>03-xxxx-xxxx</t>
    <phoneticPr fontId="60"/>
  </si>
  <si>
    <t>03-xxxx-xxxx</t>
  </si>
  <si>
    <t>aaaaa</t>
    <phoneticPr fontId="60"/>
  </si>
  <si>
    <t>marumarusya.co.jp</t>
    <phoneticPr fontId="60"/>
  </si>
  <si>
    <t>初回申込時、または保守契約企業変更のための申込時にご記入ください。サポートサイトの管理者として以下の内容を登録し、ご利用案内メールをお送りします。
【注1】契約更新時やアップグレード製品の保守加入の場合は記入不要です（本申込によるサポートサイト管理者登録不可）。管理者の追加・変更はサポートサイトにてお願いします。
【注2】保守契約企業と違う会社に所属する方を登録する場合、その方がサポートサイトを閲覧・使用することを保守契約企業が許諾したものとみなします。</t>
    <phoneticPr fontId="60"/>
  </si>
  <si>
    <t>ｘｘｘｘ</t>
    <phoneticPr fontId="60"/>
  </si>
  <si>
    <t>港</t>
    <rPh sb="0" eb="1">
      <t>ミナト</t>
    </rPh>
    <phoneticPr fontId="60"/>
  </si>
  <si>
    <t>システム運用部</t>
    <rPh sb="4" eb="6">
      <t>ウンヨウ</t>
    </rPh>
    <rPh sb="6" eb="7">
      <t>ブ</t>
    </rPh>
    <phoneticPr fontId="60"/>
  </si>
  <si>
    <t>〇川　花子</t>
    <rPh sb="1" eb="2">
      <t>カワ</t>
    </rPh>
    <rPh sb="3" eb="5">
      <t>ハナコ</t>
    </rPh>
    <rPh sb="4" eb="5">
      <t>コ</t>
    </rPh>
    <phoneticPr fontId="60"/>
  </si>
  <si>
    <t>bbbbb</t>
    <phoneticPr fontId="60"/>
  </si>
  <si>
    <t>✔</t>
  </si>
  <si>
    <t>2019</t>
    <phoneticPr fontId="60"/>
  </si>
  <si>
    <t>3</t>
    <phoneticPr fontId="60"/>
  </si>
  <si>
    <t>1</t>
    <phoneticPr fontId="60"/>
  </si>
  <si>
    <t>△△商事株式会社</t>
    <rPh sb="2" eb="4">
      <t>ショウジ</t>
    </rPh>
    <rPh sb="4" eb="8">
      <t>カブシキガイシャ</t>
    </rPh>
    <phoneticPr fontId="60"/>
  </si>
  <si>
    <t>〒</t>
  </si>
  <si>
    <t>150</t>
    <phoneticPr fontId="60"/>
  </si>
  <si>
    <t>－</t>
  </si>
  <si>
    <t>渋谷</t>
    <rPh sb="0" eb="2">
      <t>シブヤ</t>
    </rPh>
    <phoneticPr fontId="60"/>
  </si>
  <si>
    <t>〇〇　ｘ－ｘ－ｘ</t>
  </si>
  <si>
    <t>情報システム部</t>
    <rPh sb="0" eb="2">
      <t>ジョウホウ</t>
    </rPh>
    <rPh sb="6" eb="7">
      <t>ブ</t>
    </rPh>
    <phoneticPr fontId="60"/>
  </si>
  <si>
    <t>〇井　二郎</t>
    <rPh sb="1" eb="2">
      <t>イ</t>
    </rPh>
    <rPh sb="3" eb="5">
      <t>ジロウ</t>
    </rPh>
    <phoneticPr fontId="60"/>
  </si>
  <si>
    <t>部長</t>
    <rPh sb="0" eb="2">
      <t>ブチョウ</t>
    </rPh>
    <phoneticPr fontId="60"/>
  </si>
  <si>
    <t>eeeee</t>
    <phoneticPr fontId="60"/>
  </si>
  <si>
    <t>sankakushoji.co.jp</t>
    <phoneticPr fontId="60"/>
  </si>
  <si>
    <t>WINGシステム</t>
    <phoneticPr fontId="60"/>
  </si>
  <si>
    <t>abcde-123456</t>
    <phoneticPr fontId="60"/>
  </si>
  <si>
    <t>年間サポート費用(サービスパック)</t>
    <phoneticPr fontId="3"/>
  </si>
  <si>
    <t>会社名</t>
    <rPh sb="0" eb="1">
      <t>カイ</t>
    </rPh>
    <rPh sb="1" eb="3">
      <t>シャメイ</t>
    </rPh>
    <phoneticPr fontId="3"/>
  </si>
  <si>
    <t>管理ID　</t>
    <rPh sb="0" eb="2">
      <t>カンリ</t>
    </rPh>
    <phoneticPr fontId="3"/>
  </si>
  <si>
    <t>・保守に関する問い合わせ窓口はキヤノンマーケティングジャパンです。</t>
    <rPh sb="1" eb="3">
      <t>ホシュ</t>
    </rPh>
    <rPh sb="4" eb="5">
      <t>カン</t>
    </rPh>
    <rPh sb="7" eb="8">
      <t>ト</t>
    </rPh>
    <rPh sb="9" eb="10">
      <t>ア</t>
    </rPh>
    <rPh sb="12" eb="14">
      <t>マドグチ</t>
    </rPh>
    <phoneticPr fontId="3"/>
  </si>
  <si>
    <t>　更に1 年自動的に更新されるものとし、その後も同様とします。</t>
    <phoneticPr fontId="3"/>
  </si>
  <si>
    <t>社数</t>
    <rPh sb="0" eb="1">
      <t>シャ</t>
    </rPh>
    <rPh sb="1" eb="2">
      <t>スウ</t>
    </rPh>
    <phoneticPr fontId="3"/>
  </si>
  <si>
    <r>
      <t>■関連会社情報　</t>
    </r>
    <r>
      <rPr>
        <sz val="10"/>
        <color rgb="FFFF0000"/>
        <rFont val="メイリオ"/>
        <family val="3"/>
        <charset val="128"/>
      </rPr>
      <t>　※関連会社購入時、購入社数分記載してください</t>
    </r>
    <rPh sb="1" eb="3">
      <t>カンレン</t>
    </rPh>
    <rPh sb="3" eb="5">
      <t>ガイシャ</t>
    </rPh>
    <rPh sb="10" eb="12">
      <t>カンレン</t>
    </rPh>
    <rPh sb="12" eb="14">
      <t>ガイシャ</t>
    </rPh>
    <rPh sb="14" eb="16">
      <t>コウニュウ</t>
    </rPh>
    <rPh sb="16" eb="17">
      <t>ジ</t>
    </rPh>
    <rPh sb="18" eb="20">
      <t>コウニュウ</t>
    </rPh>
    <rPh sb="20" eb="21">
      <t>シャ</t>
    </rPh>
    <rPh sb="21" eb="22">
      <t>スウ</t>
    </rPh>
    <rPh sb="22" eb="23">
      <t>ブン</t>
    </rPh>
    <phoneticPr fontId="3"/>
  </si>
  <si>
    <t>関連会社名</t>
    <rPh sb="0" eb="2">
      <t>カンレン</t>
    </rPh>
    <rPh sb="2" eb="4">
      <t>ガイシャ</t>
    </rPh>
    <rPh sb="4" eb="5">
      <t>メイ</t>
    </rPh>
    <phoneticPr fontId="3"/>
  </si>
  <si>
    <t>【新規発注時・更新】</t>
    <rPh sb="7" eb="9">
      <t>コウシン</t>
    </rPh>
    <phoneticPr fontId="3"/>
  </si>
  <si>
    <t>・M→S、S→Mへの変更は、更新時のみに限ります。</t>
    <rPh sb="10" eb="12">
      <t>ヘンコウ</t>
    </rPh>
    <rPh sb="14" eb="16">
      <t>コウシン</t>
    </rPh>
    <rPh sb="16" eb="17">
      <t>ジ</t>
    </rPh>
    <rPh sb="20" eb="21">
      <t>カギ</t>
    </rPh>
    <phoneticPr fontId="9"/>
  </si>
  <si>
    <t>・年間利用が1セットを超えた場合、更新時からは超過分を加算した枚数分以上のセット数を追加契約する必要があります。</t>
    <phoneticPr fontId="3"/>
  </si>
  <si>
    <t>【超過分精算】</t>
    <rPh sb="1" eb="4">
      <t>チョウカブン</t>
    </rPh>
    <rPh sb="4" eb="6">
      <t>セイサン</t>
    </rPh>
    <phoneticPr fontId="3"/>
  </si>
  <si>
    <t>精算方法：</t>
    <rPh sb="0" eb="2">
      <t>セイサン</t>
    </rPh>
    <rPh sb="2" eb="4">
      <t>ホウホウ</t>
    </rPh>
    <phoneticPr fontId="3"/>
  </si>
  <si>
    <t>※選択してください</t>
    <rPh sb="1" eb="3">
      <t>センタク</t>
    </rPh>
    <phoneticPr fontId="3"/>
  </si>
  <si>
    <t>通常精算</t>
    <rPh sb="0" eb="2">
      <t>ツウジョウ</t>
    </rPh>
    <rPh sb="2" eb="4">
      <t>セイサン</t>
    </rPh>
    <phoneticPr fontId="3"/>
  </si>
  <si>
    <t>個別精算</t>
    <rPh sb="0" eb="2">
      <t>コベツ</t>
    </rPh>
    <rPh sb="2" eb="4">
      <t>セイサン</t>
    </rPh>
    <phoneticPr fontId="3"/>
  </si>
  <si>
    <t>AI-OCR（請求書明細）M　超過分通常精算</t>
    <rPh sb="15" eb="18">
      <t>チョウカブン</t>
    </rPh>
    <rPh sb="18" eb="20">
      <t>ツウジョウ</t>
    </rPh>
    <rPh sb="20" eb="22">
      <t>セイサン</t>
    </rPh>
    <phoneticPr fontId="9"/>
  </si>
  <si>
    <t>AI-OCR（請求書明細）M　超過分個別精算</t>
    <rPh sb="15" eb="18">
      <t>チョウカブン</t>
    </rPh>
    <rPh sb="18" eb="20">
      <t>コベツ</t>
    </rPh>
    <rPh sb="20" eb="22">
      <t>セイサン</t>
    </rPh>
    <phoneticPr fontId="9"/>
  </si>
  <si>
    <t>AI-OCR（請求書明細）S　超過分通常精算</t>
    <rPh sb="15" eb="18">
      <t>チョウカブン</t>
    </rPh>
    <rPh sb="18" eb="20">
      <t>ツウジョウ</t>
    </rPh>
    <rPh sb="20" eb="22">
      <t>セイサン</t>
    </rPh>
    <phoneticPr fontId="9"/>
  </si>
  <si>
    <t>AI-OCR（請求書明細）S　超過分個別精算</t>
    <rPh sb="15" eb="18">
      <t>チョウカブン</t>
    </rPh>
    <rPh sb="18" eb="20">
      <t>コベツ</t>
    </rPh>
    <rPh sb="20" eb="22">
      <t>セイサン</t>
    </rPh>
    <phoneticPr fontId="9"/>
  </si>
  <si>
    <t>■ライセンス</t>
    <phoneticPr fontId="3"/>
  </si>
  <si>
    <t>EDI-Master TRAN for ANYs</t>
    <phoneticPr fontId="9"/>
  </si>
  <si>
    <t>・新規発注時購入の場合、年間保守費用は出荷翌月1日より発生し、お申込月は無償サポート期間となります。</t>
  </si>
  <si>
    <t>・ライセンス購入時に保守サービスパックを同時購入せず、後日遅れて購入される場合、通常の料金と別に割増金が発生します。</t>
    <phoneticPr fontId="3"/>
  </si>
  <si>
    <t>・保守期間の変更は出来ません。期間を変更する場合は新たに購入が必要です。</t>
    <phoneticPr fontId="3"/>
  </si>
  <si>
    <t>・年間保守サービス終了日までに契約更新（ご発注）せず、後日遅れて再加入される場合、</t>
    <phoneticPr fontId="3"/>
  </si>
  <si>
    <t>　保守未加入期間があった場合には、通常の保守料金とは別に割増金が発生します。</t>
    <phoneticPr fontId="3"/>
  </si>
  <si>
    <r>
      <t xml:space="preserve">EDI-Master TRAN for ANYs </t>
    </r>
    <r>
      <rPr>
        <sz val="11"/>
        <rFont val="ＭＳ Ｐゴシック"/>
        <family val="3"/>
        <charset val="128"/>
      </rPr>
      <t>年間保守サービスパック申請書（兼　保守ユーザ登録書）</t>
    </r>
    <rPh sb="25" eb="27">
      <t>ネンカン</t>
    </rPh>
    <rPh sb="27" eb="29">
      <t>ホシュ</t>
    </rPh>
    <rPh sb="36" eb="39">
      <t>シンセイショ</t>
    </rPh>
    <rPh sb="40" eb="41">
      <t>ケン</t>
    </rPh>
    <rPh sb="42" eb="44">
      <t>ホシュ</t>
    </rPh>
    <rPh sb="47" eb="49">
      <t>トウロク</t>
    </rPh>
    <rPh sb="49" eb="50">
      <t>ショ</t>
    </rPh>
    <phoneticPr fontId="3"/>
  </si>
  <si>
    <r>
      <t xml:space="preserve">EDI-Master TRAN for ANYs </t>
    </r>
    <r>
      <rPr>
        <sz val="11"/>
        <rFont val="ＭＳ Ｐゴシック"/>
        <family val="3"/>
        <charset val="128"/>
      </rPr>
      <t>の保守サービスパックを購入される場合は、</t>
    </r>
    <rPh sb="26" eb="28">
      <t>ホシュ</t>
    </rPh>
    <rPh sb="36" eb="38">
      <t>コウニュウ</t>
    </rPh>
    <rPh sb="41" eb="43">
      <t>バアイ</t>
    </rPh>
    <phoneticPr fontId="3"/>
  </si>
  <si>
    <t>「年間保守サービスパック申請書（兼　保守ユーザ登録書）」の提出が必要です。</t>
    <rPh sb="29" eb="31">
      <t>テイシュツ</t>
    </rPh>
    <rPh sb="32" eb="34">
      <t>ヒツヨウ</t>
    </rPh>
    <phoneticPr fontId="3"/>
  </si>
  <si>
    <t>以下URLから最新版をダウンロードいただき、必要事項をご記入の上で発注明細書とともにご提出ください。</t>
    <rPh sb="0" eb="2">
      <t>イカ</t>
    </rPh>
    <rPh sb="7" eb="10">
      <t>サイシンバン</t>
    </rPh>
    <rPh sb="22" eb="26">
      <t>ヒツヨウジコウ</t>
    </rPh>
    <rPh sb="28" eb="30">
      <t>キニュウ</t>
    </rPh>
    <rPh sb="31" eb="32">
      <t>ウエ</t>
    </rPh>
    <rPh sb="33" eb="38">
      <t>ハッチュウメイサイショ</t>
    </rPh>
    <rPh sb="43" eb="45">
      <t>テイシュツ</t>
    </rPh>
    <phoneticPr fontId="3"/>
  </si>
  <si>
    <t>年間保守サービスパック申請書：</t>
    <rPh sb="0" eb="4">
      <t>ネンカンホシュ</t>
    </rPh>
    <rPh sb="11" eb="14">
      <t>シンセイショ</t>
    </rPh>
    <phoneticPr fontId="3"/>
  </si>
  <si>
    <t>EDI-Master Tran for ANYs デモ版提供依頼書</t>
    <rPh sb="27" eb="28">
      <t>バン</t>
    </rPh>
    <rPh sb="28" eb="30">
      <t>テイキョウ</t>
    </rPh>
    <rPh sb="30" eb="32">
      <t>イライ</t>
    </rPh>
    <rPh sb="32" eb="33">
      <t>ショ</t>
    </rPh>
    <phoneticPr fontId="3"/>
  </si>
  <si>
    <t>太枠内は必ずご記入下さい。</t>
  </si>
  <si>
    <t>キヤノンITソリューションズ株式会社 宛</t>
    <phoneticPr fontId="3"/>
  </si>
  <si>
    <t>FAX：03-6701-3386</t>
    <phoneticPr fontId="3"/>
  </si>
  <si>
    <r>
      <rPr>
        <sz val="11"/>
        <rFont val="ＭＳ Ｐゴシック"/>
        <family val="3"/>
        <charset val="128"/>
      </rPr>
      <t>本製品デモ版ライセンスは製品の評価や、お客様へのデモンストレーションのためのライセンスです。
自社内での業務を目的に使用することは出来ません。
また、本ライセンスは出荷製品管理の目的で、製品開発元であるキヤノン</t>
    </r>
    <r>
      <rPr>
        <sz val="11"/>
        <rFont val="Tahoma"/>
        <family val="2"/>
      </rPr>
      <t>IT</t>
    </r>
    <r>
      <rPr>
        <sz val="11"/>
        <rFont val="ＭＳ Ｐゴシック"/>
        <family val="3"/>
        <charset val="128"/>
      </rPr>
      <t>ソリューションズに記載の依頼者及び送付先の情報を報告いたします。
下記</t>
    </r>
    <r>
      <rPr>
        <sz val="11"/>
        <rFont val="Tahoma"/>
        <family val="2"/>
      </rPr>
      <t>[</t>
    </r>
    <r>
      <rPr>
        <sz val="11"/>
        <rFont val="ＭＳ Ｐゴシック"/>
        <family val="3"/>
        <charset val="128"/>
      </rPr>
      <t>キヤノン</t>
    </r>
    <r>
      <rPr>
        <sz val="11"/>
        <rFont val="Tahoma"/>
        <family val="2"/>
      </rPr>
      <t>IT</t>
    </r>
    <r>
      <rPr>
        <sz val="11"/>
        <rFont val="ＭＳ Ｐゴシック"/>
        <family val="3"/>
        <charset val="128"/>
      </rPr>
      <t>ソリューションズ個人情報に関する取り扱い</t>
    </r>
    <r>
      <rPr>
        <sz val="11"/>
        <rFont val="Tahoma"/>
        <family val="2"/>
      </rPr>
      <t>]</t>
    </r>
    <r>
      <rPr>
        <sz val="11"/>
        <rFont val="ＭＳ Ｐゴシック"/>
        <family val="3"/>
        <charset val="128"/>
      </rPr>
      <t>にご同意の上、ご記入ください。</t>
    </r>
    <rPh sb="0" eb="1">
      <t>ホン</t>
    </rPh>
    <rPh sb="1" eb="3">
      <t>セイヒン</t>
    </rPh>
    <rPh sb="5" eb="6">
      <t>バン</t>
    </rPh>
    <rPh sb="12" eb="14">
      <t>セイヒン</t>
    </rPh>
    <rPh sb="15" eb="17">
      <t>ヒョウカ</t>
    </rPh>
    <rPh sb="20" eb="22">
      <t>キャクサマ</t>
    </rPh>
    <rPh sb="65" eb="67">
      <t>デキ</t>
    </rPh>
    <rPh sb="116" eb="118">
      <t>キサイ</t>
    </rPh>
    <rPh sb="128" eb="130">
      <t>ジョウホウ</t>
    </rPh>
    <phoneticPr fontId="3"/>
  </si>
  <si>
    <t xml:space="preserve"> </t>
    <phoneticPr fontId="3"/>
  </si>
  <si>
    <t>1.発注者／請求書送付先</t>
  </si>
  <si>
    <t>依頼者</t>
    <rPh sb="0" eb="2">
      <t>イライ</t>
    </rPh>
    <rPh sb="2" eb="3">
      <t>シャ</t>
    </rPh>
    <phoneticPr fontId="3"/>
  </si>
  <si>
    <t>依頼日   　　　　年　 　 月　  　日</t>
    <phoneticPr fontId="3"/>
  </si>
  <si>
    <t>会 社 名</t>
  </si>
  <si>
    <t>事業所名</t>
    <rPh sb="0" eb="3">
      <t>ジギョウショ</t>
    </rPh>
    <rPh sb="3" eb="4">
      <t>メイ</t>
    </rPh>
    <phoneticPr fontId="3"/>
  </si>
  <si>
    <t>役 職 名</t>
  </si>
  <si>
    <t>担当者名</t>
    <rPh sb="0" eb="2">
      <t>タントウ</t>
    </rPh>
    <rPh sb="2" eb="3">
      <t>シャ</t>
    </rPh>
    <rPh sb="3" eb="4">
      <t>メイ</t>
    </rPh>
    <phoneticPr fontId="3"/>
  </si>
  <si>
    <t>住　　所</t>
  </si>
  <si>
    <t>電話番号</t>
  </si>
  <si>
    <t>FAX番号</t>
  </si>
  <si>
    <t>（必ず社印を押してください。担当者のみの押印の場合は受理できない場合がございます。）</t>
    <phoneticPr fontId="3"/>
  </si>
  <si>
    <r>
      <t>2.送付先</t>
    </r>
    <r>
      <rPr>
        <sz val="9"/>
        <rFont val="ＭＳ Ｐゴシック"/>
        <family val="3"/>
        <charset val="128"/>
      </rPr>
      <t>（上記の依頼者と異なる場合のみ、ご記入下さい。）</t>
    </r>
    <rPh sb="9" eb="12">
      <t>イライシャ</t>
    </rPh>
    <phoneticPr fontId="3"/>
  </si>
  <si>
    <t xml:space="preserve">                          </t>
  </si>
  <si>
    <r>
      <t>スーパーインターフェース　発注明細書</t>
    </r>
    <r>
      <rPr>
        <sz val="16"/>
        <rFont val="Tahoma"/>
        <family val="2"/>
      </rPr>
      <t/>
    </r>
    <rPh sb="13" eb="15">
      <t>ハッチュウ</t>
    </rPh>
    <phoneticPr fontId="9"/>
  </si>
  <si>
    <t>提供価格</t>
    <rPh sb="0" eb="2">
      <t>テイキョウ</t>
    </rPh>
    <rPh sb="2" eb="4">
      <t>カカク</t>
    </rPh>
    <phoneticPr fontId="3"/>
  </si>
  <si>
    <t>金額</t>
    <rPh sb="0" eb="2">
      <t>キンガク</t>
    </rPh>
    <phoneticPr fontId="9"/>
  </si>
  <si>
    <t>新規ユーザ向けライセンス</t>
    <rPh sb="0" eb="2">
      <t>シンキ</t>
    </rPh>
    <rPh sb="5" eb="6">
      <t>ム</t>
    </rPh>
    <phoneticPr fontId="9"/>
  </si>
  <si>
    <t>移行ユーザ向けライセンス</t>
    <rPh sb="0" eb="2">
      <t>イコウ</t>
    </rPh>
    <rPh sb="5" eb="6">
      <t>ム</t>
    </rPh>
    <phoneticPr fontId="3"/>
  </si>
  <si>
    <t>【保守】</t>
    <rPh sb="1" eb="3">
      <t>ホシュ</t>
    </rPh>
    <phoneticPr fontId="3"/>
  </si>
  <si>
    <t>　　　　　　　　　　　保守発注を含む</t>
    <phoneticPr fontId="3"/>
  </si>
  <si>
    <t>※新規購入の場合、ご発注月は無償サポート期間となります。</t>
    <rPh sb="10" eb="12">
      <t>ハッチュウ</t>
    </rPh>
    <rPh sb="12" eb="13">
      <t>ヅキ</t>
    </rPh>
    <phoneticPr fontId="3"/>
  </si>
  <si>
    <t>Ⅰ．導入支援作業、インストール作業、アドオン開発、個別トレーニング</t>
    <rPh sb="22" eb="24">
      <t>カイハツ</t>
    </rPh>
    <rPh sb="25" eb="27">
      <t>コベツ</t>
    </rPh>
    <phoneticPr fontId="3"/>
  </si>
  <si>
    <t>　　　発注者情報と同じ　　　　　  ユーザ情報と同じ　　
　　　その他(　　　　　　　　　　　　　　　　　　　　　　　　　　　　　　　　　　　　　　　　　　　　　　　）</t>
    <rPh sb="3" eb="6">
      <t>ハッチュウシャ</t>
    </rPh>
    <rPh sb="6" eb="8">
      <t>ジョウホウ</t>
    </rPh>
    <rPh sb="9" eb="10">
      <t>オナ</t>
    </rPh>
    <rPh sb="21" eb="23">
      <t>ジョウホウ</t>
    </rPh>
    <rPh sb="24" eb="25">
      <t>オナ</t>
    </rPh>
    <phoneticPr fontId="3"/>
  </si>
  <si>
    <t>(上記金額には消費税は含まれておりません)</t>
  </si>
  <si>
    <t>Ⅱ．その他</t>
    <rPh sb="4" eb="5">
      <t>タ</t>
    </rPh>
    <phoneticPr fontId="3"/>
  </si>
  <si>
    <t>項　　　　　目</t>
    <rPh sb="0" eb="1">
      <t>コウ</t>
    </rPh>
    <rPh sb="6" eb="7">
      <t>メ</t>
    </rPh>
    <phoneticPr fontId="3"/>
  </si>
  <si>
    <t>数　　量</t>
    <rPh sb="0" eb="1">
      <t>カズ</t>
    </rPh>
    <rPh sb="3" eb="4">
      <t>リョウ</t>
    </rPh>
    <phoneticPr fontId="3"/>
  </si>
  <si>
    <t>単　価</t>
    <rPh sb="0" eb="1">
      <t>タン</t>
    </rPh>
    <rPh sb="2" eb="3">
      <t>アタイ</t>
    </rPh>
    <phoneticPr fontId="3"/>
  </si>
  <si>
    <t>金　　　額</t>
    <rPh sb="0" eb="1">
      <t>キン</t>
    </rPh>
    <rPh sb="4" eb="5">
      <t>ガク</t>
    </rPh>
    <phoneticPr fontId="3"/>
  </si>
  <si>
    <t>合計金額</t>
  </si>
  <si>
    <t>保守サービスパック（1年間）</t>
    <rPh sb="0" eb="2">
      <t>ホシュ</t>
    </rPh>
    <rPh sb="11" eb="13">
      <t>ネンカン</t>
    </rPh>
    <phoneticPr fontId="9"/>
  </si>
  <si>
    <r>
      <t xml:space="preserve">EDI-Master TRAN for ANYs </t>
    </r>
    <r>
      <rPr>
        <sz val="16"/>
        <rFont val="メイリオ"/>
        <family val="3"/>
        <charset val="128"/>
      </rPr>
      <t>発注明細書</t>
    </r>
    <phoneticPr fontId="9"/>
  </si>
  <si>
    <t>(旧)EDI-Master TRAN for ANYs SuperStream-NX 対応版 
保守サービスパック（1年間）開発ライセンス</t>
    <rPh sb="1" eb="2">
      <t>キュウ</t>
    </rPh>
    <rPh sb="48" eb="50">
      <t>ホシュ</t>
    </rPh>
    <rPh sb="59" eb="61">
      <t>ネンカン</t>
    </rPh>
    <rPh sb="62" eb="64">
      <t>カイハツ</t>
    </rPh>
    <phoneticPr fontId="9"/>
  </si>
  <si>
    <t>(旧)EDI-Master TRAN for ANYs SuperStream-NX 対応版 
保守サービスパック（1年間）標準ライセンス</t>
    <rPh sb="1" eb="2">
      <t>キュウ</t>
    </rPh>
    <rPh sb="48" eb="50">
      <t>ホシュ</t>
    </rPh>
    <rPh sb="59" eb="61">
      <t>ネンカン</t>
    </rPh>
    <rPh sb="62" eb="64">
      <t>ヒョウジュン</t>
    </rPh>
    <phoneticPr fontId="9"/>
  </si>
  <si>
    <t>デジタルインボイスオプション発注明細書</t>
    <rPh sb="14" eb="16">
      <t>ハッチュウ</t>
    </rPh>
    <phoneticPr fontId="9"/>
  </si>
  <si>
    <t>提供価格</t>
    <rPh sb="0" eb="4">
      <t>テイキョウカカク</t>
    </rPh>
    <phoneticPr fontId="3"/>
  </si>
  <si>
    <t>月数</t>
    <rPh sb="0" eb="2">
      <t>ツキスウ</t>
    </rPh>
    <phoneticPr fontId="3"/>
  </si>
  <si>
    <r>
      <t>・</t>
    </r>
    <r>
      <rPr>
        <b/>
        <u val="double"/>
        <sz val="12"/>
        <rFont val="メイリオ"/>
        <family val="3"/>
        <charset val="128"/>
      </rPr>
      <t>利用開始月の前々月末までに</t>
    </r>
    <r>
      <rPr>
        <sz val="8"/>
        <rFont val="メイリオ"/>
        <family val="3"/>
        <charset val="128"/>
      </rPr>
      <t>発注書の提出をお願いいたします。</t>
    </r>
    <rPh sb="1" eb="3">
      <t>リヨウ</t>
    </rPh>
    <rPh sb="3" eb="6">
      <t>カイシヅキ</t>
    </rPh>
    <rPh sb="7" eb="9">
      <t>ゼンゼン</t>
    </rPh>
    <rPh sb="9" eb="11">
      <t>ゲツマツ</t>
    </rPh>
    <rPh sb="14" eb="17">
      <t>ハッチュウショ</t>
    </rPh>
    <rPh sb="18" eb="20">
      <t>テイシュツ</t>
    </rPh>
    <rPh sb="22" eb="23">
      <t>ネガ</t>
    </rPh>
    <phoneticPr fontId="3"/>
  </si>
  <si>
    <r>
      <t>・</t>
    </r>
    <r>
      <rPr>
        <b/>
        <u val="double"/>
        <sz val="12"/>
        <rFont val="メイリオ"/>
        <family val="3"/>
        <charset val="128"/>
      </rPr>
      <t>年間ライセンス期間終了日の</t>
    </r>
    <r>
      <rPr>
        <b/>
        <u val="double"/>
        <sz val="12"/>
        <color theme="1"/>
        <rFont val="メイリオ"/>
        <family val="3"/>
        <charset val="128"/>
      </rPr>
      <t>3 ヶ月前まで</t>
    </r>
    <r>
      <rPr>
        <sz val="10"/>
        <rFont val="メイリオ"/>
        <family val="3"/>
        <charset val="128"/>
      </rPr>
      <t>に</t>
    </r>
    <r>
      <rPr>
        <sz val="8"/>
        <rFont val="メイリオ"/>
        <family val="3"/>
        <charset val="128"/>
      </rPr>
      <t>お客様より契約変更、解除の申し出がない場合には、</t>
    </r>
    <rPh sb="1" eb="3">
      <t>ネンカン</t>
    </rPh>
    <rPh sb="8" eb="10">
      <t>キカン</t>
    </rPh>
    <rPh sb="10" eb="13">
      <t>シュウリョウビ</t>
    </rPh>
    <rPh sb="29" eb="31">
      <t>ヘンコウ</t>
    </rPh>
    <phoneticPr fontId="3"/>
  </si>
  <si>
    <t>提供価格</t>
    <rPh sb="0" eb="4">
      <t>テイキョウカカク</t>
    </rPh>
    <phoneticPr fontId="9"/>
  </si>
  <si>
    <t>Sパック　月間利用料</t>
    <rPh sb="5" eb="10">
      <t>ゲッカンリヨウリョウ</t>
    </rPh>
    <phoneticPr fontId="9"/>
  </si>
  <si>
    <t>Lパック　月間利用料</t>
    <rPh sb="5" eb="10">
      <t>ゲッカンリヨウリョウ</t>
    </rPh>
    <phoneticPr fontId="9"/>
  </si>
  <si>
    <t>Mパック  月間利用料</t>
    <rPh sb="6" eb="11">
      <t>ゲッカンリヨウリョウ</t>
    </rPh>
    <phoneticPr fontId="9"/>
  </si>
  <si>
    <t>LLパック 月間利用料</t>
    <rPh sb="6" eb="11">
      <t>ゲッカンリヨウリョウ</t>
    </rPh>
    <phoneticPr fontId="9"/>
  </si>
  <si>
    <t>・年間利用実績がご契約の年間データ量を超えた場合、更新時からは基本料金と超過分を加算したデータ量のパックを追加契約する必要があります。</t>
    <rPh sb="5" eb="7">
      <t>ジッセキ</t>
    </rPh>
    <rPh sb="9" eb="11">
      <t>ケイヤク</t>
    </rPh>
    <rPh sb="12" eb="14">
      <t>ネンカン</t>
    </rPh>
    <rPh sb="17" eb="18">
      <t>リョウ</t>
    </rPh>
    <rPh sb="31" eb="35">
      <t>キホンリョウキン</t>
    </rPh>
    <rPh sb="47" eb="48">
      <t>リョウ</t>
    </rPh>
    <phoneticPr fontId="3"/>
  </si>
  <si>
    <t>契約形態</t>
    <rPh sb="0" eb="4">
      <t>ケイヤクケイタイ</t>
    </rPh>
    <phoneticPr fontId="3"/>
  </si>
  <si>
    <t>発注書／出荷依頼書</t>
    <rPh sb="4" eb="9">
      <t>シュッカイライショ</t>
    </rPh>
    <phoneticPr fontId="3"/>
  </si>
  <si>
    <t>エンドユーザ様の法人番号は「新規発注」の場合は必ずご記入ください。</t>
    <rPh sb="6" eb="7">
      <t>サマ</t>
    </rPh>
    <rPh sb="8" eb="10">
      <t>ホウジン</t>
    </rPh>
    <rPh sb="10" eb="12">
      <t>バンゴウ</t>
    </rPh>
    <rPh sb="14" eb="16">
      <t>シンキ</t>
    </rPh>
    <rPh sb="16" eb="18">
      <t>ハッチュウ</t>
    </rPh>
    <rPh sb="20" eb="22">
      <t>バアイ</t>
    </rPh>
    <rPh sb="23" eb="24">
      <t>カナラ</t>
    </rPh>
    <rPh sb="26" eb="28">
      <t>キニュウ</t>
    </rPh>
    <phoneticPr fontId="3"/>
  </si>
  <si>
    <t>エンドユーザ情報</t>
    <phoneticPr fontId="3"/>
  </si>
  <si>
    <t>その他</t>
    <rPh sb="2" eb="3">
      <t>タ</t>
    </rPh>
    <phoneticPr fontId="3"/>
  </si>
  <si>
    <t>6.その他の要望事項（郵送の希望等）</t>
    <rPh sb="4" eb="5">
      <t>タ</t>
    </rPh>
    <rPh sb="6" eb="10">
      <t>ヨウボウジコウ</t>
    </rPh>
    <rPh sb="11" eb="13">
      <t>ユウソウ</t>
    </rPh>
    <rPh sb="14" eb="16">
      <t>キボウ</t>
    </rPh>
    <rPh sb="16" eb="17">
      <t>トウ</t>
    </rPh>
    <phoneticPr fontId="3"/>
  </si>
  <si>
    <t>5.支払条件</t>
    <rPh sb="2" eb="4">
      <t>シハラ</t>
    </rPh>
    <rPh sb="4" eb="6">
      <t>ジョウケン</t>
    </rPh>
    <phoneticPr fontId="3"/>
  </si>
  <si>
    <t>2.納品書の送付(メール送付)</t>
    <rPh sb="2" eb="5">
      <t>ノウヒンショ</t>
    </rPh>
    <rPh sb="6" eb="8">
      <t>ソウフ</t>
    </rPh>
    <rPh sb="12" eb="14">
      <t>ソウフ</t>
    </rPh>
    <phoneticPr fontId="3"/>
  </si>
  <si>
    <t>1.発注者／ユーザ情報</t>
    <rPh sb="9" eb="11">
      <t>ジョウホウ</t>
    </rPh>
    <phoneticPr fontId="3"/>
  </si>
  <si>
    <t>AI-OCR発注明細書</t>
    <rPh sb="6" eb="8">
      <t>ハッチュウ</t>
    </rPh>
    <phoneticPr fontId="9"/>
  </si>
  <si>
    <t>AI-OCR（請求書明細）M
年間利用ライセンス（年間12,000ページ）</t>
    <rPh sb="7" eb="10">
      <t>セイキュウショ</t>
    </rPh>
    <rPh sb="10" eb="12">
      <t>メイサイ</t>
    </rPh>
    <rPh sb="15" eb="17">
      <t>ネンカン</t>
    </rPh>
    <rPh sb="17" eb="19">
      <t>リヨウ</t>
    </rPh>
    <rPh sb="25" eb="27">
      <t>ネンカン</t>
    </rPh>
    <phoneticPr fontId="9"/>
  </si>
  <si>
    <t>AI-OCR（請求書明細）S
年間利用ライセンス（年間4,800ページ）</t>
    <rPh sb="7" eb="10">
      <t>セイキュウショ</t>
    </rPh>
    <rPh sb="10" eb="12">
      <t>メイサイ</t>
    </rPh>
    <rPh sb="15" eb="17">
      <t>ネンカン</t>
    </rPh>
    <rPh sb="17" eb="19">
      <t>リヨウ</t>
    </rPh>
    <rPh sb="25" eb="27">
      <t>ネンカン</t>
    </rPh>
    <phoneticPr fontId="9"/>
  </si>
  <si>
    <t>AI-OCR（請求書）M
年間利用ライセンス（年間12,000ファイル）</t>
    <rPh sb="7" eb="10">
      <t>セイキュウショ</t>
    </rPh>
    <rPh sb="13" eb="15">
      <t>ネンカン</t>
    </rPh>
    <rPh sb="15" eb="17">
      <t>リヨウ</t>
    </rPh>
    <rPh sb="23" eb="25">
      <t>ネンカン</t>
    </rPh>
    <phoneticPr fontId="9"/>
  </si>
  <si>
    <t>AI-OCR（請求書）S
年間利用ライセンス（年間4,800ファイル）</t>
    <rPh sb="7" eb="10">
      <t>セイキュウショ</t>
    </rPh>
    <rPh sb="13" eb="15">
      <t>ネンカン</t>
    </rPh>
    <rPh sb="15" eb="17">
      <t>リヨウ</t>
    </rPh>
    <rPh sb="23" eb="25">
      <t>ネンカン</t>
    </rPh>
    <phoneticPr fontId="9"/>
  </si>
  <si>
    <t>AI-OCR（請求書）M　超過分通常精算</t>
    <rPh sb="13" eb="16">
      <t>チョウカブン</t>
    </rPh>
    <rPh sb="16" eb="18">
      <t>ツウジョウ</t>
    </rPh>
    <rPh sb="18" eb="20">
      <t>セイサン</t>
    </rPh>
    <phoneticPr fontId="9"/>
  </si>
  <si>
    <t>AI-OCR（請求書）M　超過分個別精算</t>
    <rPh sb="13" eb="16">
      <t>チョウカブン</t>
    </rPh>
    <rPh sb="16" eb="18">
      <t>コベツ</t>
    </rPh>
    <rPh sb="18" eb="20">
      <t>セイサン</t>
    </rPh>
    <phoneticPr fontId="9"/>
  </si>
  <si>
    <t>AI-OCR（請求書）S　超過分通常精算</t>
    <rPh sb="13" eb="16">
      <t>チョウカブン</t>
    </rPh>
    <rPh sb="16" eb="18">
      <t>ツウジョウ</t>
    </rPh>
    <rPh sb="18" eb="20">
      <t>セイサン</t>
    </rPh>
    <phoneticPr fontId="9"/>
  </si>
  <si>
    <t>AI-OCR（請求書）S　超過分個別精算</t>
    <rPh sb="13" eb="16">
      <t>チョウカブン</t>
    </rPh>
    <rPh sb="16" eb="18">
      <t>コベツ</t>
    </rPh>
    <rPh sb="18" eb="20">
      <t>セイサン</t>
    </rPh>
    <phoneticPr fontId="9"/>
  </si>
  <si>
    <r>
      <t>【サービスパック】　</t>
    </r>
    <r>
      <rPr>
        <sz val="11"/>
        <color rgb="FFFF0000"/>
        <rFont val="メイリオ"/>
        <family val="3"/>
        <charset val="128"/>
      </rPr>
      <t>※保守サービスパックの№4、5、6をご注文の際には必ず記載下さい</t>
    </r>
    <phoneticPr fontId="3"/>
  </si>
  <si>
    <t>基本料金
年間利用ライセンス（年間2,400データ）</t>
    <rPh sb="0" eb="4">
      <t>キホンリョウキン</t>
    </rPh>
    <phoneticPr fontId="9"/>
  </si>
  <si>
    <t>Sパック
年間利用ライセンス（年間6,000データ）</t>
    <rPh sb="5" eb="7">
      <t>ネンカン</t>
    </rPh>
    <rPh sb="7" eb="9">
      <t>リヨウ</t>
    </rPh>
    <phoneticPr fontId="9"/>
  </si>
  <si>
    <t>Mパック
年間利用ライセンス（年間12,000データ）</t>
    <phoneticPr fontId="9"/>
  </si>
  <si>
    <t>Lパック
年間利用ライセンス（年間60,000データ）</t>
    <rPh sb="5" eb="7">
      <t>ネンカン</t>
    </rPh>
    <rPh sb="7" eb="9">
      <t>リヨウ</t>
    </rPh>
    <phoneticPr fontId="9"/>
  </si>
  <si>
    <t>LLパック
年間利用ライセンス（年間120,000データ）</t>
    <rPh sb="6" eb="8">
      <t>ネンカン</t>
    </rPh>
    <rPh sb="8" eb="10">
      <t>リヨウ</t>
    </rPh>
    <phoneticPr fontId="9"/>
  </si>
  <si>
    <t>※契約期間満了の2か月前までに終了の意思表示がなされない場合は、同一条件にて更新するものとし、以後も同様とします。</t>
    <rPh sb="1" eb="5">
      <t>ケイヤクキカン</t>
    </rPh>
    <rPh sb="5" eb="7">
      <t>マンリョウ</t>
    </rPh>
    <rPh sb="10" eb="11">
      <t>ゲツ</t>
    </rPh>
    <rPh sb="11" eb="12">
      <t>マエ</t>
    </rPh>
    <rPh sb="15" eb="17">
      <t>シュウリョウ</t>
    </rPh>
    <rPh sb="18" eb="22">
      <t>イシヒョウジ</t>
    </rPh>
    <rPh sb="28" eb="30">
      <t>バアイ</t>
    </rPh>
    <rPh sb="32" eb="36">
      <t>ドウイツジョウケン</t>
    </rPh>
    <rPh sb="38" eb="40">
      <t>コウシン</t>
    </rPh>
    <rPh sb="47" eb="49">
      <t>イゴ</t>
    </rPh>
    <rPh sb="50" eb="52">
      <t>ドウヨウ</t>
    </rPh>
    <phoneticPr fontId="3"/>
  </si>
  <si>
    <t>月数</t>
    <phoneticPr fontId="3"/>
  </si>
  <si>
    <t>保守期間(初年度または調整期間)</t>
    <phoneticPr fontId="3"/>
  </si>
  <si>
    <t>保守料</t>
    <phoneticPr fontId="3"/>
  </si>
  <si>
    <t>←（記入例）請求書発行月の翌月末日払い</t>
    <phoneticPr fontId="3"/>
  </si>
  <si>
    <t>支払条件</t>
    <rPh sb="0" eb="2">
      <t>シハライ</t>
    </rPh>
    <rPh sb="2" eb="4">
      <t>ジョウケン</t>
    </rPh>
    <phoneticPr fontId="3"/>
  </si>
  <si>
    <t>　一括(年額) *ご請求書の発行は保守開始月とさせていただきます</t>
    <phoneticPr fontId="3"/>
  </si>
  <si>
    <t>3.商品（ソフトウェア・ユーザ証書含む）の送付先(メール送付)</t>
    <rPh sb="2" eb="4">
      <t>ショウヒン</t>
    </rPh>
    <rPh sb="17" eb="18">
      <t>フク</t>
    </rPh>
    <rPh sb="21" eb="24">
      <t>ソウフサキ</t>
    </rPh>
    <rPh sb="28" eb="30">
      <t>ソウフ</t>
    </rPh>
    <phoneticPr fontId="3"/>
  </si>
  <si>
    <t>商品はSDSよりダウンロードになります。ユーザキー証書(新規発注時）、個別ライセンスファイルがある場合は併せて送付致します。</t>
    <rPh sb="25" eb="27">
      <t>ショウショ</t>
    </rPh>
    <rPh sb="28" eb="30">
      <t>シンキ</t>
    </rPh>
    <rPh sb="30" eb="32">
      <t>ハッチュウ</t>
    </rPh>
    <rPh sb="32" eb="33">
      <t>ジ</t>
    </rPh>
    <rPh sb="35" eb="37">
      <t>コベツ</t>
    </rPh>
    <rPh sb="52" eb="53">
      <t>アワ</t>
    </rPh>
    <rPh sb="55" eb="57">
      <t>ソウフ</t>
    </rPh>
    <rPh sb="57" eb="58">
      <t>イタ</t>
    </rPh>
    <phoneticPr fontId="3"/>
  </si>
  <si>
    <r>
      <rPr>
        <sz val="8"/>
        <color rgb="FFFF0000"/>
        <rFont val="メイリオ"/>
        <family val="3"/>
        <charset val="128"/>
      </rPr>
      <t>＊上記必ずご記入ください。</t>
    </r>
    <r>
      <rPr>
        <sz val="8"/>
        <rFont val="メイリオ"/>
        <family val="3"/>
        <charset val="128"/>
      </rPr>
      <t>また､振込手数料は、お振込み人ご負担にてお支払い願います。</t>
    </r>
    <rPh sb="1" eb="3">
      <t>ジョウキ</t>
    </rPh>
    <rPh sb="3" eb="4">
      <t>カナラ</t>
    </rPh>
    <rPh sb="6" eb="8">
      <t>キニュウ</t>
    </rPh>
    <phoneticPr fontId="3"/>
  </si>
  <si>
    <t>SuperStream-NX 統合会計・固定資産管理 発注明細書</t>
    <rPh sb="15" eb="17">
      <t>トウゴウ</t>
    </rPh>
    <rPh sb="17" eb="19">
      <t>カイケイ</t>
    </rPh>
    <rPh sb="20" eb="22">
      <t>コテイ</t>
    </rPh>
    <rPh sb="22" eb="24">
      <t>シサン</t>
    </rPh>
    <rPh sb="24" eb="26">
      <t>カンリ</t>
    </rPh>
    <phoneticPr fontId="10"/>
  </si>
  <si>
    <t>統合会計 Base User License（5 Standard User）</t>
    <rPh sb="0" eb="2">
      <t>トウゴウ</t>
    </rPh>
    <rPh sb="2" eb="4">
      <t>カイケイ</t>
    </rPh>
    <phoneticPr fontId="9"/>
  </si>
  <si>
    <t>固定資産管理 Base User License（5 Standard User）</t>
    <rPh sb="0" eb="2">
      <t>コテイ</t>
    </rPh>
    <rPh sb="2" eb="4">
      <t>シサン</t>
    </rPh>
    <rPh sb="4" eb="6">
      <t>カンリ</t>
    </rPh>
    <phoneticPr fontId="9"/>
  </si>
  <si>
    <t>固定資産管理単独 Base User License（5 Standard User）</t>
    <rPh sb="0" eb="2">
      <t>コテイ</t>
    </rPh>
    <rPh sb="2" eb="4">
      <t>シサン</t>
    </rPh>
    <rPh sb="4" eb="6">
      <t>カンリ</t>
    </rPh>
    <rPh sb="6" eb="8">
      <t>タンドク</t>
    </rPh>
    <phoneticPr fontId="9"/>
  </si>
  <si>
    <t>統合会計 Standard User</t>
    <rPh sb="0" eb="2">
      <t>トウゴウ</t>
    </rPh>
    <rPh sb="2" eb="4">
      <t>カイケイ</t>
    </rPh>
    <phoneticPr fontId="9"/>
  </si>
  <si>
    <t>統合会計 Limited User</t>
    <rPh sb="0" eb="2">
      <t>トウゴウ</t>
    </rPh>
    <rPh sb="2" eb="4">
      <t>カイケイ</t>
    </rPh>
    <phoneticPr fontId="9"/>
  </si>
  <si>
    <t>統合会計 Field User</t>
    <rPh sb="0" eb="2">
      <t>トウゴウ</t>
    </rPh>
    <rPh sb="2" eb="4">
      <t>カイケイ</t>
    </rPh>
    <phoneticPr fontId="9"/>
  </si>
  <si>
    <t>統合会計 Employee User</t>
    <rPh sb="0" eb="2">
      <t>トウゴウ</t>
    </rPh>
    <rPh sb="2" eb="4">
      <t>カイケイ</t>
    </rPh>
    <phoneticPr fontId="9"/>
  </si>
  <si>
    <t>固定資産管理 Standard User</t>
    <rPh sb="0" eb="2">
      <t>コテイ</t>
    </rPh>
    <rPh sb="2" eb="4">
      <t>シサン</t>
    </rPh>
    <rPh sb="4" eb="6">
      <t>カンリ</t>
    </rPh>
    <phoneticPr fontId="9"/>
  </si>
  <si>
    <t>固定資産管理 Limited User</t>
    <rPh sb="0" eb="2">
      <t>コテイ</t>
    </rPh>
    <rPh sb="2" eb="4">
      <t>シサン</t>
    </rPh>
    <rPh sb="4" eb="6">
      <t>カンリ</t>
    </rPh>
    <phoneticPr fontId="9"/>
  </si>
  <si>
    <r>
      <t>Company License</t>
    </r>
    <r>
      <rPr>
        <sz val="8"/>
        <rFont val="メイリオ"/>
        <family val="3"/>
        <charset val="128"/>
      </rPr>
      <t>　※関連会社1社目から必要です。</t>
    </r>
    <rPh sb="17" eb="19">
      <t>カンレン</t>
    </rPh>
    <rPh sb="19" eb="21">
      <t>カイシャ</t>
    </rPh>
    <rPh sb="22" eb="23">
      <t>シャ</t>
    </rPh>
    <rPh sb="23" eb="24">
      <t>メ</t>
    </rPh>
    <rPh sb="26" eb="28">
      <t>ヒツヨウ</t>
    </rPh>
    <phoneticPr fontId="9"/>
  </si>
  <si>
    <t>統合会計 5 Standard User Pack</t>
    <rPh sb="0" eb="2">
      <t>トウゴウ</t>
    </rPh>
    <rPh sb="2" eb="4">
      <t>カイケイ</t>
    </rPh>
    <phoneticPr fontId="9"/>
  </si>
  <si>
    <t>統合会計 5 Limited User Pack</t>
    <rPh sb="0" eb="2">
      <t>トウゴウ</t>
    </rPh>
    <rPh sb="2" eb="3">
      <t>カイ</t>
    </rPh>
    <rPh sb="3" eb="4">
      <t>ケイ</t>
    </rPh>
    <phoneticPr fontId="9"/>
  </si>
  <si>
    <t>統合会計 10 Field User Pack</t>
    <rPh sb="0" eb="2">
      <t>トウゴウ</t>
    </rPh>
    <rPh sb="2" eb="3">
      <t>カイ</t>
    </rPh>
    <rPh sb="3" eb="4">
      <t>ケイ</t>
    </rPh>
    <phoneticPr fontId="9"/>
  </si>
  <si>
    <t>固定資産管理 5 Standard User Pack</t>
    <rPh sb="0" eb="2">
      <t>コテイ</t>
    </rPh>
    <rPh sb="2" eb="4">
      <t>シサン</t>
    </rPh>
    <rPh sb="4" eb="6">
      <t>カンリ</t>
    </rPh>
    <phoneticPr fontId="9"/>
  </si>
  <si>
    <t>固定資産管理 5 Limited User Pack</t>
    <rPh sb="0" eb="2">
      <t>コテイ</t>
    </rPh>
    <rPh sb="2" eb="4">
      <t>シサン</t>
    </rPh>
    <rPh sb="4" eb="6">
      <t>カンリ</t>
    </rPh>
    <phoneticPr fontId="9"/>
  </si>
  <si>
    <t>Volume割引</t>
    <rPh sb="6" eb="8">
      <t>ワリビキ</t>
    </rPh>
    <phoneticPr fontId="9"/>
  </si>
  <si>
    <t>Volume割引適用後定価</t>
    <rPh sb="6" eb="8">
      <t>ワリビキ</t>
    </rPh>
    <rPh sb="8" eb="10">
      <t>テキヨウ</t>
    </rPh>
    <rPh sb="10" eb="11">
      <t>ゴ</t>
    </rPh>
    <rPh sb="11" eb="13">
      <t>テイカ</t>
    </rPh>
    <phoneticPr fontId="9"/>
  </si>
  <si>
    <t>Volume割引適用後仕切金額</t>
    <rPh sb="6" eb="8">
      <t>ワリビキ</t>
    </rPh>
    <rPh sb="8" eb="10">
      <t>テキヨウ</t>
    </rPh>
    <rPh sb="10" eb="11">
      <t>ゴ</t>
    </rPh>
    <rPh sb="11" eb="13">
      <t>シキ</t>
    </rPh>
    <rPh sb="13" eb="15">
      <t>キンガク</t>
    </rPh>
    <phoneticPr fontId="9"/>
  </si>
  <si>
    <r>
      <t>初年度または調整期間および保守料　</t>
    </r>
    <r>
      <rPr>
        <sz val="9"/>
        <rFont val="メイリオ"/>
        <family val="3"/>
        <charset val="128"/>
      </rPr>
      <t>（有償保守が開始される期間、または保守更新サイクルを調整する期間および保守料）</t>
    </r>
    <rPh sb="0" eb="3">
      <t>ショネンド</t>
    </rPh>
    <rPh sb="8" eb="10">
      <t>キカン</t>
    </rPh>
    <rPh sb="13" eb="16">
      <t>ホシュリョウ</t>
    </rPh>
    <rPh sb="18" eb="22">
      <t>ユウショウホシュ</t>
    </rPh>
    <rPh sb="23" eb="25">
      <t>カイシ</t>
    </rPh>
    <rPh sb="28" eb="30">
      <t>キカン</t>
    </rPh>
    <rPh sb="34" eb="36">
      <t>ホシュ</t>
    </rPh>
    <rPh sb="36" eb="38">
      <t>コウシン</t>
    </rPh>
    <rPh sb="43" eb="45">
      <t>チョウセイ</t>
    </rPh>
    <rPh sb="47" eb="49">
      <t>キカン</t>
    </rPh>
    <rPh sb="52" eb="55">
      <t>ホシュリョウ</t>
    </rPh>
    <phoneticPr fontId="3"/>
  </si>
  <si>
    <r>
      <rPr>
        <sz val="10"/>
        <rFont val="メイリオ"/>
        <family val="3"/>
        <charset val="128"/>
      </rPr>
      <t>　一括(年額)</t>
    </r>
    <r>
      <rPr>
        <sz val="11"/>
        <rFont val="メイリオ"/>
        <family val="3"/>
        <charset val="128"/>
      </rPr>
      <t xml:space="preserve"> </t>
    </r>
    <r>
      <rPr>
        <sz val="9"/>
        <rFont val="メイリオ"/>
        <family val="3"/>
        <charset val="128"/>
      </rPr>
      <t>*ご請求書の発行は保守開始月とさせていただきます</t>
    </r>
    <phoneticPr fontId="3"/>
  </si>
  <si>
    <r>
      <t xml:space="preserve">Volume割引
適用後定価
</t>
    </r>
    <r>
      <rPr>
        <sz val="9"/>
        <rFont val="メイリオ"/>
        <family val="3"/>
        <charset val="128"/>
      </rPr>
      <t>(千円未満切上げ)</t>
    </r>
    <phoneticPr fontId="9"/>
  </si>
  <si>
    <t>SuperStreamバンドル用　Oracle製品発注書</t>
    <rPh sb="15" eb="16">
      <t>ヨウ</t>
    </rPh>
    <rPh sb="23" eb="25">
      <t>セイヒン</t>
    </rPh>
    <rPh sb="25" eb="27">
      <t>ハッチュウ</t>
    </rPh>
    <rPh sb="27" eb="28">
      <t>ショ</t>
    </rPh>
    <phoneticPr fontId="3"/>
  </si>
  <si>
    <t>SuperStreamバンドル用（SS Specifc）ライセンスは、SuperStreamを使用することに限り使用許諾されます。</t>
    <rPh sb="15" eb="16">
      <t>ヨウ</t>
    </rPh>
    <rPh sb="47" eb="49">
      <t>シヨウ</t>
    </rPh>
    <rPh sb="54" eb="55">
      <t>カギ</t>
    </rPh>
    <rPh sb="56" eb="58">
      <t>シヨウ</t>
    </rPh>
    <rPh sb="58" eb="60">
      <t>キョダク</t>
    </rPh>
    <phoneticPr fontId="3"/>
  </si>
  <si>
    <t>数量</t>
    <rPh sb="0" eb="2">
      <t>スウリョウ</t>
    </rPh>
    <phoneticPr fontId="3"/>
  </si>
  <si>
    <t>仕切金額</t>
    <rPh sb="0" eb="2">
      <t>シキリ</t>
    </rPh>
    <rPh sb="2" eb="4">
      <t>キンガク</t>
    </rPh>
    <phoneticPr fontId="3"/>
  </si>
  <si>
    <t xml:space="preserve"> 　SuperStreamバンドル用（SS Specific）</t>
    <phoneticPr fontId="3"/>
  </si>
  <si>
    <t>Oracle DB SE2 （SS Specific）Processor</t>
    <phoneticPr fontId="3"/>
  </si>
  <si>
    <t>Oracle DB EE （SS Specific）Processor</t>
    <phoneticPr fontId="3"/>
  </si>
  <si>
    <t>Oracle DB SE2 （SS Specific）NamedUserPlus</t>
    <phoneticPr fontId="3"/>
  </si>
  <si>
    <t>Oracle DB EE （SS Specific）NamedUserPlus</t>
    <phoneticPr fontId="3"/>
  </si>
  <si>
    <t>初年度保守料（有償保守が開始される期間および保守料）</t>
    <rPh sb="7" eb="9">
      <t>ユウショウ</t>
    </rPh>
    <rPh sb="9" eb="11">
      <t>ホシュ</t>
    </rPh>
    <rPh sb="12" eb="14">
      <t>カイシ</t>
    </rPh>
    <rPh sb="17" eb="19">
      <t>キカン</t>
    </rPh>
    <rPh sb="22" eb="24">
      <t>ホシュ</t>
    </rPh>
    <rPh sb="24" eb="25">
      <t>リョウ</t>
    </rPh>
    <phoneticPr fontId="3"/>
  </si>
  <si>
    <t>　※SS Specific年間保守費用は、「出荷月末日」より発生いたします。</t>
  </si>
  <si>
    <r>
      <t xml:space="preserve"> 一括（年額）</t>
    </r>
    <r>
      <rPr>
        <sz val="9"/>
        <rFont val="メイリオ"/>
        <family val="3"/>
        <charset val="128"/>
      </rPr>
      <t>※請求書の発行は、年／月の末日とさせていただきます。</t>
    </r>
    <rPh sb="20" eb="21">
      <t>マツ</t>
    </rPh>
    <phoneticPr fontId="3"/>
  </si>
  <si>
    <t>※年間保守費用は、「出荷月末日」より発生いたします。</t>
    <phoneticPr fontId="3"/>
  </si>
  <si>
    <t xml:space="preserve">※保守期間は保守開始日より１年単位とし、変更はできません。 </t>
    <phoneticPr fontId="3"/>
  </si>
  <si>
    <t>SuperStream-NX システム連携ツール 発注明細書</t>
    <rPh sb="19" eb="21">
      <t>レンケイ</t>
    </rPh>
    <phoneticPr fontId="10"/>
  </si>
  <si>
    <t>システム連携ツール（NXConnect）サーバ1CPU</t>
    <phoneticPr fontId="3"/>
  </si>
  <si>
    <t>サーバ追加CPU</t>
    <phoneticPr fontId="3"/>
  </si>
  <si>
    <t>サーバ1CPU　ホットスタンバイ</t>
    <phoneticPr fontId="3"/>
  </si>
  <si>
    <t>サーバ追加2Core</t>
    <phoneticPr fontId="3"/>
  </si>
  <si>
    <t>追加開発クライアント（SI用）</t>
    <phoneticPr fontId="3"/>
  </si>
  <si>
    <t>SuperStream-NX（Engine）発注明細書</t>
    <rPh sb="22" eb="24">
      <t>ハッチュウ</t>
    </rPh>
    <rPh sb="24" eb="27">
      <t>メイサイショ</t>
    </rPh>
    <phoneticPr fontId="9"/>
  </si>
  <si>
    <t>単位</t>
    <rPh sb="0" eb="2">
      <t>タンイ</t>
    </rPh>
    <phoneticPr fontId="9"/>
  </si>
  <si>
    <t>提供価格</t>
    <rPh sb="0" eb="2">
      <t>テイキョウ</t>
    </rPh>
    <rPh sb="2" eb="4">
      <t>カカク</t>
    </rPh>
    <phoneticPr fontId="9"/>
  </si>
  <si>
    <t>SuperStream-NX 統合会計（Engine）</t>
    <rPh sb="15" eb="17">
      <t>トウゴウ</t>
    </rPh>
    <rPh sb="17" eb="19">
      <t>カイケイ</t>
    </rPh>
    <phoneticPr fontId="9"/>
  </si>
  <si>
    <t>一式</t>
    <rPh sb="0" eb="2">
      <t>イッシキ</t>
    </rPh>
    <phoneticPr fontId="9"/>
  </si>
  <si>
    <t>SuperStream-NX 固定資産管理（Engine）</t>
    <rPh sb="15" eb="17">
      <t>コテイ</t>
    </rPh>
    <rPh sb="17" eb="19">
      <t>シサン</t>
    </rPh>
    <rPh sb="19" eb="21">
      <t>カンリ</t>
    </rPh>
    <phoneticPr fontId="3"/>
  </si>
  <si>
    <t>一式</t>
    <rPh sb="0" eb="2">
      <t>イッシキ</t>
    </rPh>
    <phoneticPr fontId="3"/>
  </si>
  <si>
    <t>SuperStream-NX 建設仮勘定管理オプション （Engine）</t>
    <rPh sb="15" eb="17">
      <t>ケンセツ</t>
    </rPh>
    <rPh sb="17" eb="20">
      <t>カリカンジョウ</t>
    </rPh>
    <rPh sb="20" eb="22">
      <t>カンリ</t>
    </rPh>
    <phoneticPr fontId="3"/>
  </si>
  <si>
    <t>SuperStream-NX 人事給与（Engine）</t>
    <rPh sb="15" eb="17">
      <t>ジンジ</t>
    </rPh>
    <rPh sb="17" eb="19">
      <t>キュウヨ</t>
    </rPh>
    <phoneticPr fontId="3"/>
  </si>
  <si>
    <t>SuperStream-NX グループ経営管理（Engine）</t>
    <rPh sb="19" eb="23">
      <t>ケイエイカンリ</t>
    </rPh>
    <phoneticPr fontId="3"/>
  </si>
  <si>
    <t>SuperStream-NX グループ経営管理 発注明細書</t>
    <rPh sb="19" eb="21">
      <t>ケイエイ</t>
    </rPh>
    <rPh sb="21" eb="23">
      <t>カンリ</t>
    </rPh>
    <phoneticPr fontId="10"/>
  </si>
  <si>
    <t>SuperStream-NX 人事給与 発注明細書</t>
    <rPh sb="15" eb="17">
      <t>ジンジ</t>
    </rPh>
    <rPh sb="17" eb="19">
      <t>キュウヨ</t>
    </rPh>
    <phoneticPr fontId="10"/>
  </si>
  <si>
    <t>金   額</t>
    <phoneticPr fontId="3"/>
  </si>
  <si>
    <t>保守料率
(パートナー提供)</t>
    <rPh sb="0" eb="2">
      <t>ホシュ</t>
    </rPh>
    <rPh sb="2" eb="3">
      <t>リョウ</t>
    </rPh>
    <rPh sb="3" eb="4">
      <t>リツ</t>
    </rPh>
    <rPh sb="11" eb="13">
      <t>テイキョウ</t>
    </rPh>
    <phoneticPr fontId="9"/>
  </si>
  <si>
    <t>SuperStream-NX 人事管理</t>
    <rPh sb="15" eb="17">
      <t>ジンジ</t>
    </rPh>
    <rPh sb="17" eb="19">
      <t>カンリ</t>
    </rPh>
    <phoneticPr fontId="9"/>
  </si>
  <si>
    <r>
      <t xml:space="preserve">SuperStream-NX </t>
    </r>
    <r>
      <rPr>
        <sz val="11"/>
        <rFont val="メイリオ"/>
        <family val="3"/>
        <charset val="128"/>
      </rPr>
      <t>人事管理 追加差分</t>
    </r>
    <rPh sb="15" eb="17">
      <t>ジンジ</t>
    </rPh>
    <rPh sb="17" eb="19">
      <t>カンリ</t>
    </rPh>
    <rPh sb="20" eb="22">
      <t>ツイカ</t>
    </rPh>
    <rPh sb="22" eb="24">
      <t>サブン</t>
    </rPh>
    <phoneticPr fontId="9"/>
  </si>
  <si>
    <r>
      <t xml:space="preserve">SuperStream-NX </t>
    </r>
    <r>
      <rPr>
        <sz val="11"/>
        <rFont val="メイリオ"/>
        <family val="3"/>
        <charset val="128"/>
      </rPr>
      <t>給与管理</t>
    </r>
    <rPh sb="15" eb="17">
      <t>キュウヨ</t>
    </rPh>
    <rPh sb="17" eb="19">
      <t>カンリ</t>
    </rPh>
    <phoneticPr fontId="9"/>
  </si>
  <si>
    <r>
      <t xml:space="preserve">SuperStream-NX </t>
    </r>
    <r>
      <rPr>
        <sz val="11"/>
        <rFont val="メイリオ"/>
        <family val="3"/>
        <charset val="128"/>
      </rPr>
      <t>給与管理　追加差分</t>
    </r>
    <rPh sb="15" eb="17">
      <t>キュウヨ</t>
    </rPh>
    <rPh sb="17" eb="19">
      <t>カンリ</t>
    </rPh>
    <rPh sb="20" eb="22">
      <t>ツイカ</t>
    </rPh>
    <rPh sb="22" eb="24">
      <t>サブン</t>
    </rPh>
    <phoneticPr fontId="9"/>
  </si>
  <si>
    <t>SuperStream-NX 人事諸届・照会</t>
    <phoneticPr fontId="9"/>
  </si>
  <si>
    <t>SuperStream-NX 人事諸届・照会　追加差分</t>
    <rPh sb="23" eb="27">
      <t>ツイカサブン</t>
    </rPh>
    <phoneticPr fontId="9"/>
  </si>
  <si>
    <r>
      <t>Company License</t>
    </r>
    <r>
      <rPr>
        <sz val="11"/>
        <rFont val="メイリオ"/>
        <family val="3"/>
        <charset val="128"/>
      </rPr>
      <t>　※関連会社</t>
    </r>
    <r>
      <rPr>
        <sz val="10"/>
        <rFont val="メイリオ"/>
        <family val="3"/>
        <charset val="128"/>
      </rPr>
      <t>1</t>
    </r>
    <r>
      <rPr>
        <sz val="11"/>
        <rFont val="メイリオ"/>
        <family val="3"/>
        <charset val="128"/>
      </rPr>
      <t>社目から必要です。</t>
    </r>
    <rPh sb="17" eb="19">
      <t>カンレン</t>
    </rPh>
    <rPh sb="19" eb="21">
      <t>カイシャ</t>
    </rPh>
    <rPh sb="22" eb="23">
      <t>シャ</t>
    </rPh>
    <rPh sb="23" eb="24">
      <t>メ</t>
    </rPh>
    <rPh sb="26" eb="28">
      <t>ヒツヨウ</t>
    </rPh>
    <phoneticPr fontId="9"/>
  </si>
  <si>
    <t xml:space="preserve">・管理対象人数は、各管理対象人数を組合せてご購入可能です
</t>
    <rPh sb="1" eb="3">
      <t>カンリ</t>
    </rPh>
    <rPh sb="3" eb="5">
      <t>タイショウ</t>
    </rPh>
    <rPh sb="5" eb="7">
      <t>ニンズウ</t>
    </rPh>
    <rPh sb="9" eb="10">
      <t>カク</t>
    </rPh>
    <rPh sb="10" eb="12">
      <t>カンリ</t>
    </rPh>
    <rPh sb="12" eb="14">
      <t>タイショウ</t>
    </rPh>
    <rPh sb="14" eb="16">
      <t>ニンズウ</t>
    </rPh>
    <rPh sb="17" eb="19">
      <t>クミアワ</t>
    </rPh>
    <rPh sb="22" eb="24">
      <t>コウニュウ</t>
    </rPh>
    <rPh sb="24" eb="26">
      <t>カノウ</t>
    </rPh>
    <phoneticPr fontId="3"/>
  </si>
  <si>
    <t xml:space="preserve">・上限数字を超える場合は、新たな管理対象上限人数と現在契約の差分を算出します
</t>
    <rPh sb="1" eb="3">
      <t>ジョウゲン</t>
    </rPh>
    <rPh sb="3" eb="5">
      <t>スウジ</t>
    </rPh>
    <rPh sb="6" eb="7">
      <t>コ</t>
    </rPh>
    <rPh sb="9" eb="11">
      <t>バアイ</t>
    </rPh>
    <rPh sb="13" eb="14">
      <t>アラ</t>
    </rPh>
    <rPh sb="16" eb="18">
      <t>カンリ</t>
    </rPh>
    <rPh sb="18" eb="20">
      <t>タイショウ</t>
    </rPh>
    <rPh sb="20" eb="22">
      <t>ジョウゲン</t>
    </rPh>
    <rPh sb="22" eb="24">
      <t>ニンズウ</t>
    </rPh>
    <rPh sb="25" eb="27">
      <t>ゲンザイ</t>
    </rPh>
    <rPh sb="27" eb="29">
      <t>ケイヤク</t>
    </rPh>
    <rPh sb="30" eb="32">
      <t>サブン</t>
    </rPh>
    <rPh sb="33" eb="35">
      <t>サンシュツ</t>
    </rPh>
    <phoneticPr fontId="3"/>
  </si>
  <si>
    <t>・「現在の管理対象人数→追加後の管理対象人数」を記載ください(例：300→500、500→3000)</t>
    <rPh sb="2" eb="4">
      <t>ゲンザイ</t>
    </rPh>
    <rPh sb="12" eb="14">
      <t>ツイカ</t>
    </rPh>
    <rPh sb="14" eb="15">
      <t>ゴ</t>
    </rPh>
    <rPh sb="24" eb="26">
      <t>キサイ</t>
    </rPh>
    <rPh sb="31" eb="32">
      <t>レイ</t>
    </rPh>
    <phoneticPr fontId="3"/>
  </si>
  <si>
    <r>
      <rPr>
        <sz val="14"/>
        <color rgb="FFFF0000"/>
        <rFont val="メイリオ"/>
        <family val="3"/>
        <charset val="128"/>
      </rPr>
      <t>※</t>
    </r>
    <r>
      <rPr>
        <b/>
        <sz val="14"/>
        <color rgb="FFFF0000"/>
        <rFont val="メイリオ"/>
        <family val="3"/>
        <charset val="128"/>
      </rPr>
      <t xml:space="preserve"> </t>
    </r>
    <r>
      <rPr>
        <sz val="11"/>
        <rFont val="メイリオ"/>
        <family val="3"/>
        <charset val="128"/>
      </rPr>
      <t>利用期間</t>
    </r>
    <rPh sb="2" eb="4">
      <t>リヨウ</t>
    </rPh>
    <rPh sb="4" eb="6">
      <t>キカン</t>
    </rPh>
    <phoneticPr fontId="3"/>
  </si>
  <si>
    <t>従業員モバイルオプションは統合会計のStandard、Limited、Field、EmployeeのいずれかのLicense購入が前提です。</t>
    <rPh sb="0" eb="3">
      <t>ジュウギョウイン</t>
    </rPh>
    <rPh sb="13" eb="15">
      <t>トウゴウ</t>
    </rPh>
    <rPh sb="15" eb="17">
      <t>カイケイ</t>
    </rPh>
    <rPh sb="62" eb="64">
      <t>コウニュウ</t>
    </rPh>
    <rPh sb="65" eb="67">
      <t>ゼンテイ</t>
    </rPh>
    <phoneticPr fontId="3"/>
  </si>
  <si>
    <t>サービス終了日の1 ヶ月前までにお客様より契約変更、解除の申し出がない場合には、更に1 年自動的に更新されるものとし、その後も同様とします。</t>
    <rPh sb="23" eb="25">
      <t>ヘンコウ</t>
    </rPh>
    <phoneticPr fontId="3"/>
  </si>
  <si>
    <r>
      <rPr>
        <sz val="14"/>
        <color rgb="FFFF0000"/>
        <rFont val="メイリオ"/>
        <family val="3"/>
        <charset val="128"/>
      </rPr>
      <t>※</t>
    </r>
    <r>
      <rPr>
        <b/>
        <sz val="11"/>
        <color rgb="FFFF0000"/>
        <rFont val="メイリオ"/>
        <family val="3"/>
        <charset val="128"/>
      </rPr>
      <t xml:space="preserve"> </t>
    </r>
    <r>
      <rPr>
        <sz val="11"/>
        <rFont val="メイリオ"/>
        <family val="3"/>
        <charset val="128"/>
      </rPr>
      <t>利用期間</t>
    </r>
    <rPh sb="2" eb="4">
      <t>リヨウ</t>
    </rPh>
    <rPh sb="4" eb="6">
      <t>キカン</t>
    </rPh>
    <phoneticPr fontId="3"/>
  </si>
  <si>
    <t>駅すぱあとオプションは統合会計のStandard、Limited、Field、EmployeeのいずれかのLicense購入が前提です。</t>
    <rPh sb="0" eb="1">
      <t>エキ</t>
    </rPh>
    <rPh sb="11" eb="13">
      <t>トウゴウ</t>
    </rPh>
    <rPh sb="13" eb="15">
      <t>カイケイ</t>
    </rPh>
    <rPh sb="60" eb="62">
      <t>コウニュウ</t>
    </rPh>
    <rPh sb="63" eb="65">
      <t>ゼンテイ</t>
    </rPh>
    <phoneticPr fontId="3"/>
  </si>
  <si>
    <t>3.支払条件</t>
    <rPh sb="2" eb="4">
      <t>シハラ</t>
    </rPh>
    <rPh sb="4" eb="6">
      <t>ジョウケン</t>
    </rPh>
    <phoneticPr fontId="3"/>
  </si>
  <si>
    <t>4.発注内容</t>
    <rPh sb="2" eb="4">
      <t>ハッチュウ</t>
    </rPh>
    <rPh sb="4" eb="6">
      <t>ナイヨウ</t>
    </rPh>
    <phoneticPr fontId="3"/>
  </si>
  <si>
    <t>　　　　準委任　　　　　進行請負　　　　完成請負　　　　　</t>
    <rPh sb="4" eb="7">
      <t>ジュンイニン</t>
    </rPh>
    <rPh sb="12" eb="14">
      <t>シンコウ</t>
    </rPh>
    <rPh sb="14" eb="16">
      <t>ウケオイ</t>
    </rPh>
    <rPh sb="20" eb="24">
      <t>カンセイウケオイ</t>
    </rPh>
    <phoneticPr fontId="3"/>
  </si>
  <si>
    <r>
      <t>②初年度または調整期間および保守料　</t>
    </r>
    <r>
      <rPr>
        <sz val="9"/>
        <rFont val="メイリオ"/>
        <family val="3"/>
        <charset val="128"/>
      </rPr>
      <t>（有償保守が開始される期間、または保守更新サイクルを調整する期間および保守料）</t>
    </r>
    <rPh sb="1" eb="4">
      <t>ショネンド</t>
    </rPh>
    <rPh sb="9" eb="11">
      <t>キカン</t>
    </rPh>
    <rPh sb="14" eb="17">
      <t>ホシュリョウ</t>
    </rPh>
    <rPh sb="19" eb="23">
      <t>ユウショウホシュ</t>
    </rPh>
    <rPh sb="24" eb="26">
      <t>カイシ</t>
    </rPh>
    <rPh sb="29" eb="31">
      <t>キカン</t>
    </rPh>
    <rPh sb="35" eb="37">
      <t>ホシュ</t>
    </rPh>
    <rPh sb="37" eb="39">
      <t>コウシン</t>
    </rPh>
    <rPh sb="44" eb="46">
      <t>チョウセイ</t>
    </rPh>
    <rPh sb="48" eb="50">
      <t>キカン</t>
    </rPh>
    <rPh sb="53" eb="56">
      <t>ホシュリョウ</t>
    </rPh>
    <phoneticPr fontId="3"/>
  </si>
  <si>
    <r>
      <t>保守期間(初年度</t>
    </r>
    <r>
      <rPr>
        <sz val="8"/>
        <rFont val="メイリオ"/>
        <family val="3"/>
        <charset val="128"/>
      </rPr>
      <t>または</t>
    </r>
    <r>
      <rPr>
        <sz val="11"/>
        <rFont val="メイリオ"/>
        <family val="3"/>
        <charset val="128"/>
      </rPr>
      <t>調整期間)</t>
    </r>
    <rPh sb="0" eb="4">
      <t>ホシュキカン</t>
    </rPh>
    <rPh sb="5" eb="8">
      <t>ショネンド</t>
    </rPh>
    <rPh sb="11" eb="13">
      <t>チョウセイ</t>
    </rPh>
    <rPh sb="13" eb="15">
      <t>キカン</t>
    </rPh>
    <phoneticPr fontId="3"/>
  </si>
  <si>
    <r>
      <rPr>
        <sz val="10"/>
        <rFont val="メイリオ"/>
        <family val="3"/>
        <charset val="128"/>
      </rPr>
      <t>一括(年額)</t>
    </r>
    <r>
      <rPr>
        <sz val="11"/>
        <rFont val="メイリオ"/>
        <family val="3"/>
        <charset val="128"/>
      </rPr>
      <t xml:space="preserve"> </t>
    </r>
    <r>
      <rPr>
        <sz val="9"/>
        <rFont val="メイリオ"/>
        <family val="3"/>
        <charset val="128"/>
      </rPr>
      <t>*ご請求書の発行は保守開始月とさせていただきます</t>
    </r>
    <phoneticPr fontId="3"/>
  </si>
  <si>
    <t>APIサービス発注明細書</t>
    <rPh sb="7" eb="9">
      <t>ハッチュウ</t>
    </rPh>
    <phoneticPr fontId="9"/>
  </si>
  <si>
    <t>APIサービス・マスタAPI
基本会社ライセンス</t>
    <phoneticPr fontId="3"/>
  </si>
  <si>
    <t>APIサービス・マスタAPI
関連会社ライセンス</t>
    <phoneticPr fontId="3"/>
  </si>
  <si>
    <t>APIサービス・銀行口座API
基本会社ライセンス</t>
    <rPh sb="8" eb="12">
      <t>ギンコウコウザ</t>
    </rPh>
    <rPh sb="16" eb="18">
      <t>キホン</t>
    </rPh>
    <rPh sb="18" eb="20">
      <t>ガイシャ</t>
    </rPh>
    <phoneticPr fontId="3"/>
  </si>
  <si>
    <t>APIサービス・銀行口座API
関連会社ライセンス</t>
    <rPh sb="8" eb="10">
      <t>ギンコウ</t>
    </rPh>
    <rPh sb="10" eb="12">
      <t>コウザ</t>
    </rPh>
    <phoneticPr fontId="3"/>
  </si>
  <si>
    <t>imageWARE Form Manager Editor発注明細書</t>
    <rPh sb="29" eb="31">
      <t>ハッチュウ</t>
    </rPh>
    <phoneticPr fontId="9"/>
  </si>
  <si>
    <t>・年間サポート費用は出荷翌月1日より発生します。保守問い合わせ対応を希望する場合は購入が必要です。</t>
    <rPh sb="1" eb="3">
      <t>ネンカン</t>
    </rPh>
    <rPh sb="7" eb="9">
      <t>ヒヨウ</t>
    </rPh>
    <phoneticPr fontId="3"/>
  </si>
  <si>
    <t>・iWFM Editorのメジャーバージョンアップの際には新規購入が必要です。</t>
    <rPh sb="29" eb="31">
      <t>シンキ</t>
    </rPh>
    <rPh sb="31" eb="33">
      <t>コウニュウ</t>
    </rPh>
    <rPh sb="34" eb="36">
      <t>ヒツヨウ</t>
    </rPh>
    <phoneticPr fontId="3"/>
  </si>
  <si>
    <t>　保守を契約いただいている場合、ライセンス定価の50%でメジャーバージョンアップが可能です。</t>
    <rPh sb="1" eb="3">
      <t>ホシュ</t>
    </rPh>
    <rPh sb="4" eb="6">
      <t>ケイヤク</t>
    </rPh>
    <rPh sb="13" eb="15">
      <t>バアイ</t>
    </rPh>
    <rPh sb="21" eb="23">
      <t>テイカ</t>
    </rPh>
    <rPh sb="41" eb="43">
      <t>カノウ</t>
    </rPh>
    <phoneticPr fontId="3"/>
  </si>
  <si>
    <r>
      <t>・</t>
    </r>
    <r>
      <rPr>
        <b/>
        <u val="double"/>
        <sz val="12"/>
        <rFont val="メイリオ"/>
        <family val="3"/>
        <charset val="128"/>
      </rPr>
      <t>年間サポート(サービスパック)終了日の</t>
    </r>
    <r>
      <rPr>
        <b/>
        <u val="double"/>
        <sz val="12"/>
        <color theme="1"/>
        <rFont val="メイリオ"/>
        <family val="3"/>
        <charset val="128"/>
      </rPr>
      <t>3 ヶ月前まで</t>
    </r>
    <r>
      <rPr>
        <sz val="10"/>
        <rFont val="メイリオ"/>
        <family val="3"/>
        <charset val="128"/>
      </rPr>
      <t>に</t>
    </r>
    <r>
      <rPr>
        <sz val="8"/>
        <rFont val="メイリオ"/>
        <family val="3"/>
        <charset val="128"/>
      </rPr>
      <t>お客様より契約変更、解除の申し出がない場合には、</t>
    </r>
    <rPh sb="1" eb="3">
      <t>ネンカン</t>
    </rPh>
    <rPh sb="35" eb="37">
      <t>ヘンコウ</t>
    </rPh>
    <phoneticPr fontId="3"/>
  </si>
  <si>
    <t>SVFX-Designer発注明細書</t>
    <rPh sb="13" eb="15">
      <t>ハッチュウ</t>
    </rPh>
    <phoneticPr fontId="9"/>
  </si>
  <si>
    <t>SVFX-Designer　Ver9.2</t>
    <phoneticPr fontId="9"/>
  </si>
  <si>
    <t>年間サポート費用(サービスパック)※初年度必須</t>
    <rPh sb="18" eb="23">
      <t>ショネンドヒッス</t>
    </rPh>
    <phoneticPr fontId="9"/>
  </si>
  <si>
    <t>年間サポート費用(サービスパック)　※2年目以降</t>
    <rPh sb="20" eb="21">
      <t>ネン</t>
    </rPh>
    <rPh sb="21" eb="22">
      <t>メ</t>
    </rPh>
    <rPh sb="22" eb="24">
      <t>イコウ</t>
    </rPh>
    <phoneticPr fontId="9"/>
  </si>
  <si>
    <t>年間サポート費用(サービスパック)　※2年目以降
※2022年4月以前購入の方</t>
    <rPh sb="20" eb="21">
      <t>ネン</t>
    </rPh>
    <rPh sb="21" eb="22">
      <t>メ</t>
    </rPh>
    <rPh sb="22" eb="24">
      <t>イコウ</t>
    </rPh>
    <rPh sb="30" eb="31">
      <t>ネン</t>
    </rPh>
    <rPh sb="32" eb="33">
      <t>ガツ</t>
    </rPh>
    <rPh sb="33" eb="35">
      <t>イゼン</t>
    </rPh>
    <rPh sb="35" eb="37">
      <t>コウニュウ</t>
    </rPh>
    <rPh sb="38" eb="39">
      <t>カタ</t>
    </rPh>
    <phoneticPr fontId="9"/>
  </si>
  <si>
    <t>年間サポート費用(サービスパック)　※2年目以降
※2022年5月～2024年7月以前購入の方</t>
    <rPh sb="20" eb="21">
      <t>ネン</t>
    </rPh>
    <rPh sb="21" eb="22">
      <t>メ</t>
    </rPh>
    <rPh sb="22" eb="24">
      <t>イコウ</t>
    </rPh>
    <rPh sb="30" eb="31">
      <t>ネン</t>
    </rPh>
    <rPh sb="32" eb="33">
      <t>ガツ</t>
    </rPh>
    <rPh sb="38" eb="39">
      <t>ネン</t>
    </rPh>
    <rPh sb="40" eb="41">
      <t>ガツ</t>
    </rPh>
    <rPh sb="41" eb="43">
      <t>イゼン</t>
    </rPh>
    <rPh sb="43" eb="45">
      <t>コウニュウ</t>
    </rPh>
    <rPh sb="46" eb="47">
      <t>カタ</t>
    </rPh>
    <phoneticPr fontId="9"/>
  </si>
  <si>
    <t>・年間サポート費用(サービスパック)は出荷翌年翌月1日より発生します。以降1年毎に購入が必要です。</t>
    <rPh sb="1" eb="3">
      <t>ネンカン</t>
    </rPh>
    <rPh sb="7" eb="9">
      <t>ヒヨウ</t>
    </rPh>
    <rPh sb="21" eb="23">
      <t>ヨクネン</t>
    </rPh>
    <rPh sb="35" eb="37">
      <t>イコウ</t>
    </rPh>
    <rPh sb="38" eb="39">
      <t>ネン</t>
    </rPh>
    <rPh sb="39" eb="40">
      <t>マイ</t>
    </rPh>
    <phoneticPr fontId="3"/>
  </si>
  <si>
    <t>SuperStream　Oracle製品（関連会社）発注書</t>
    <phoneticPr fontId="3"/>
  </si>
  <si>
    <t>稟議申請番号</t>
    <rPh sb="0" eb="2">
      <t>リンギ</t>
    </rPh>
    <rPh sb="2" eb="4">
      <t>シンセイ</t>
    </rPh>
    <rPh sb="4" eb="6">
      <t>バンゴウ</t>
    </rPh>
    <phoneticPr fontId="9"/>
  </si>
  <si>
    <t>承認期限</t>
    <rPh sb="0" eb="2">
      <t>ショウニン</t>
    </rPh>
    <rPh sb="2" eb="4">
      <t>キゲン</t>
    </rPh>
    <phoneticPr fontId="9"/>
  </si>
  <si>
    <t>許諾先社名</t>
    <rPh sb="0" eb="2">
      <t>キョダク</t>
    </rPh>
    <rPh sb="2" eb="3">
      <t>サキ</t>
    </rPh>
    <rPh sb="3" eb="4">
      <t>シャ</t>
    </rPh>
    <rPh sb="4" eb="5">
      <t>メイ</t>
    </rPh>
    <phoneticPr fontId="9"/>
  </si>
  <si>
    <t>＜顧客定義拡大　関連会社＞</t>
    <phoneticPr fontId="9"/>
  </si>
  <si>
    <t>出資比率</t>
    <rPh sb="0" eb="2">
      <t>シュッシ</t>
    </rPh>
    <rPh sb="2" eb="4">
      <t>ヒリツ</t>
    </rPh>
    <phoneticPr fontId="9"/>
  </si>
  <si>
    <t>SuperStream-NX 発注明細書</t>
    <phoneticPr fontId="10"/>
  </si>
  <si>
    <t>SuperStream-NX 証憑管理e文書対応オプション／証憑管理オプション 発注明細書</t>
    <phoneticPr fontId="9"/>
  </si>
  <si>
    <t>所在地</t>
    <phoneticPr fontId="9"/>
  </si>
  <si>
    <r>
      <rPr>
        <sz val="14"/>
        <color rgb="FFFF0000"/>
        <rFont val="メイリオ"/>
        <family val="3"/>
        <charset val="128"/>
      </rPr>
      <t>※</t>
    </r>
    <r>
      <rPr>
        <sz val="11"/>
        <rFont val="メイリオ"/>
        <family val="3"/>
        <charset val="128"/>
      </rPr>
      <t xml:space="preserve"> 利用期間</t>
    </r>
    <rPh sb="2" eb="4">
      <t>リヨウ</t>
    </rPh>
    <rPh sb="4" eb="6">
      <t>キカン</t>
    </rPh>
    <phoneticPr fontId="3"/>
  </si>
  <si>
    <r>
      <t>・</t>
    </r>
    <r>
      <rPr>
        <b/>
        <u val="double"/>
        <sz val="12"/>
        <color theme="1"/>
        <rFont val="メイリオ"/>
        <family val="3"/>
        <charset val="128"/>
      </rPr>
      <t>サービス終了日の3 ヶ月前まで</t>
    </r>
    <r>
      <rPr>
        <sz val="12"/>
        <rFont val="メイリオ"/>
        <family val="3"/>
        <charset val="128"/>
      </rPr>
      <t>に</t>
    </r>
    <r>
      <rPr>
        <sz val="8"/>
        <rFont val="メイリオ"/>
        <family val="3"/>
        <charset val="128"/>
      </rPr>
      <t>お客様より契約変更、解除の申し出がない場合には、更に1 年自動的に更新されるものとし、</t>
    </r>
    <rPh sb="24" eb="26">
      <t>ヘンコウ</t>
    </rPh>
    <phoneticPr fontId="3"/>
  </si>
  <si>
    <r>
      <t>　　</t>
    </r>
    <r>
      <rPr>
        <sz val="14"/>
        <color rgb="FFFF0000"/>
        <rFont val="メイリオ"/>
        <family val="3"/>
        <charset val="128"/>
      </rPr>
      <t>※</t>
    </r>
    <r>
      <rPr>
        <sz val="11"/>
        <rFont val="メイリオ"/>
        <family val="3"/>
        <charset val="128"/>
      </rPr>
      <t>　　新規　　更新</t>
    </r>
    <rPh sb="5" eb="7">
      <t>シンキ</t>
    </rPh>
    <rPh sb="9" eb="11">
      <t>コウシン</t>
    </rPh>
    <phoneticPr fontId="3"/>
  </si>
  <si>
    <r>
      <t>開発用コンポーネント　発注明細書</t>
    </r>
    <r>
      <rPr>
        <sz val="16"/>
        <rFont val="Tahoma"/>
        <family val="2"/>
      </rPr>
      <t/>
    </r>
    <rPh sb="0" eb="3">
      <t>カイハツヨウ</t>
    </rPh>
    <rPh sb="11" eb="13">
      <t>ハッチュウ</t>
    </rPh>
    <phoneticPr fontId="9"/>
  </si>
  <si>
    <r>
      <t>【ライセンス】※</t>
    </r>
    <r>
      <rPr>
        <sz val="11"/>
        <color rgb="FFFF0000"/>
        <rFont val="メイリオ"/>
        <family val="3"/>
        <charset val="128"/>
      </rPr>
      <t>新規・継続</t>
    </r>
    <r>
      <rPr>
        <sz val="11"/>
        <rFont val="メイリオ"/>
        <family val="3"/>
        <charset val="128"/>
      </rPr>
      <t>の際はご記入ください</t>
    </r>
    <rPh sb="8" eb="10">
      <t>シンキ</t>
    </rPh>
    <rPh sb="11" eb="13">
      <t>ケイゾク</t>
    </rPh>
    <rPh sb="14" eb="15">
      <t>サイ</t>
    </rPh>
    <rPh sb="17" eb="19">
      <t>キニュウ</t>
    </rPh>
    <phoneticPr fontId="3"/>
  </si>
  <si>
    <t>年間利用ライセンス（1年間）</t>
    <rPh sb="0" eb="2">
      <t>ネンカン</t>
    </rPh>
    <rPh sb="2" eb="4">
      <t>リヨウ</t>
    </rPh>
    <rPh sb="11" eb="13">
      <t>ネンカン</t>
    </rPh>
    <phoneticPr fontId="9"/>
  </si>
  <si>
    <t>新規　</t>
    <phoneticPr fontId="3"/>
  </si>
  <si>
    <t>継続</t>
    <rPh sb="0" eb="2">
      <t>ケイゾク</t>
    </rPh>
    <phoneticPr fontId="3"/>
  </si>
  <si>
    <t>ライセンス利用期間(1年間)</t>
    <rPh sb="5" eb="7">
      <t>リヨウ</t>
    </rPh>
    <rPh sb="7" eb="9">
      <t>キカン</t>
    </rPh>
    <rPh sb="11" eb="13">
      <t>ネンカン</t>
    </rPh>
    <phoneticPr fontId="3"/>
  </si>
  <si>
    <t>※年間利用ライセンスは購入翌月1日から発生いたします。</t>
    <phoneticPr fontId="3"/>
  </si>
  <si>
    <t>※開発用コンポーネントのライセンスは製品の利用者に許諾されます。申請内容によって、以下へご記載ください。</t>
    <phoneticPr fontId="3"/>
  </si>
  <si>
    <r>
      <t>①</t>
    </r>
    <r>
      <rPr>
        <b/>
        <sz val="11"/>
        <color rgb="FFFF0000"/>
        <rFont val="メイリオ"/>
        <family val="3"/>
        <charset val="128"/>
      </rPr>
      <t>新規・継続</t>
    </r>
    <r>
      <rPr>
        <sz val="11"/>
        <rFont val="メイリオ"/>
        <family val="3"/>
        <charset val="128"/>
      </rPr>
      <t>の際は、以下に記載してください。</t>
    </r>
    <rPh sb="1" eb="3">
      <t>シンキ</t>
    </rPh>
    <rPh sb="4" eb="6">
      <t>ケイゾク</t>
    </rPh>
    <rPh sb="10" eb="12">
      <t>イカ</t>
    </rPh>
    <phoneticPr fontId="3"/>
  </si>
  <si>
    <t>利用者</t>
    <rPh sb="0" eb="3">
      <t>リヨウシャ</t>
    </rPh>
    <phoneticPr fontId="3"/>
  </si>
  <si>
    <t>E-mail(新規の場合)</t>
    <rPh sb="7" eb="9">
      <t>シンキ</t>
    </rPh>
    <rPh sb="10" eb="12">
      <t>バアイ</t>
    </rPh>
    <phoneticPr fontId="3"/>
  </si>
  <si>
    <t>ライセンスキー(継続の場合)</t>
    <rPh sb="8" eb="10">
      <t>ケイゾク</t>
    </rPh>
    <rPh sb="11" eb="13">
      <t>バアイ</t>
    </rPh>
    <phoneticPr fontId="3"/>
  </si>
  <si>
    <r>
      <t>②</t>
    </r>
    <r>
      <rPr>
        <b/>
        <sz val="11"/>
        <color rgb="FFFF0000"/>
        <rFont val="メイリオ"/>
        <family val="3"/>
        <charset val="128"/>
      </rPr>
      <t>利用者変更</t>
    </r>
    <r>
      <rPr>
        <sz val="11"/>
        <rFont val="メイリオ"/>
        <family val="3"/>
        <charset val="128"/>
      </rPr>
      <t>の際は、対象となる製品の利用者およびライセンスキーを以下に記載してください。</t>
    </r>
    <rPh sb="1" eb="4">
      <t>リヨウシャ</t>
    </rPh>
    <rPh sb="4" eb="6">
      <t>ヘンコウ</t>
    </rPh>
    <phoneticPr fontId="3"/>
  </si>
  <si>
    <t>旧利用者</t>
    <rPh sb="0" eb="1">
      <t>キュウ</t>
    </rPh>
    <rPh sb="1" eb="4">
      <t>リヨウシャ</t>
    </rPh>
    <phoneticPr fontId="3"/>
  </si>
  <si>
    <t>新利用者</t>
    <rPh sb="0" eb="4">
      <t>シンリヨウシャ</t>
    </rPh>
    <phoneticPr fontId="3"/>
  </si>
  <si>
    <t>E-mail</t>
    <phoneticPr fontId="3"/>
  </si>
  <si>
    <t>ライセンスキー</t>
    <phoneticPr fontId="3"/>
  </si>
  <si>
    <r>
      <t>③</t>
    </r>
    <r>
      <rPr>
        <b/>
        <sz val="11"/>
        <color rgb="FFFF0000"/>
        <rFont val="メイリオ"/>
        <family val="3"/>
        <charset val="128"/>
      </rPr>
      <t>停止</t>
    </r>
    <r>
      <rPr>
        <sz val="11"/>
        <rFont val="メイリオ"/>
        <family val="3"/>
        <charset val="128"/>
      </rPr>
      <t>の際は、対象となる製品の利用者およびライセンスキーを以下に記載してください。</t>
    </r>
    <rPh sb="1" eb="3">
      <t>テイシ</t>
    </rPh>
    <phoneticPr fontId="3"/>
  </si>
  <si>
    <t>停止利用者</t>
    <rPh sb="0" eb="2">
      <t>テイシ</t>
    </rPh>
    <rPh sb="2" eb="5">
      <t>リヨウシャ</t>
    </rPh>
    <phoneticPr fontId="3"/>
  </si>
  <si>
    <t>Ⅰ. SuperStream-NX （Engine）</t>
    <phoneticPr fontId="9"/>
  </si>
  <si>
    <t>証憑管理オプション　　⇒　　e文書対応オプション
基本会社ライセンス　　　　　　（切替）基本会社ライセンス</t>
    <phoneticPr fontId="3"/>
  </si>
  <si>
    <t>証憑管理オプション　　⇒　　e文書対応オプション
関連会社ライセンス　　　　　　（切替）関連会社ライセンス</t>
    <phoneticPr fontId="3"/>
  </si>
  <si>
    <t>※　関連会社ライセンスを発注頂く場合、必ず下記必要事項をご記入ください。（追加の場合は既存の関連会社も含めて記載ください）</t>
    <rPh sb="2" eb="4">
      <t>カンレン</t>
    </rPh>
    <rPh sb="4" eb="6">
      <t>カイシャ</t>
    </rPh>
    <rPh sb="37" eb="39">
      <t>ツイカ</t>
    </rPh>
    <rPh sb="40" eb="42">
      <t>バアイ</t>
    </rPh>
    <rPh sb="43" eb="45">
      <t>キゾン</t>
    </rPh>
    <rPh sb="46" eb="48">
      <t>カンレン</t>
    </rPh>
    <rPh sb="48" eb="50">
      <t>カイシャ</t>
    </rPh>
    <rPh sb="51" eb="52">
      <t>フク</t>
    </rPh>
    <rPh sb="54" eb="56">
      <t>キサイ</t>
    </rPh>
    <phoneticPr fontId="3"/>
  </si>
  <si>
    <t>※は必ず記載ください</t>
    <phoneticPr fontId="3"/>
  </si>
  <si>
    <r>
      <t>【サービスパック】　</t>
    </r>
    <r>
      <rPr>
        <sz val="11"/>
        <color rgb="FFFF0000"/>
        <rFont val="メイリオ"/>
        <family val="3"/>
        <charset val="128"/>
      </rPr>
      <t>※保守サービスパックの№11~20をご注文の際には必ず記載ください</t>
    </r>
    <phoneticPr fontId="3"/>
  </si>
  <si>
    <t>※保守発注を含む場合は、以下チェックしてください。　</t>
    <rPh sb="3" eb="5">
      <t>ハッチュウ</t>
    </rPh>
    <rPh sb="6" eb="7">
      <t>フク</t>
    </rPh>
    <rPh sb="8" eb="10">
      <t>バアイ</t>
    </rPh>
    <rPh sb="12" eb="14">
      <t>イカ</t>
    </rPh>
    <phoneticPr fontId="9"/>
  </si>
  <si>
    <t>【確認】オラクル製品の使用権許諾約款について、お客様にご承諾をいただいた上で、ご発注ください。</t>
    <rPh sb="1" eb="3">
      <t>カクニン</t>
    </rPh>
    <rPh sb="8" eb="10">
      <t>セイヒン</t>
    </rPh>
    <rPh sb="11" eb="13">
      <t>シヨウ</t>
    </rPh>
    <rPh sb="13" eb="14">
      <t>ケン</t>
    </rPh>
    <rPh sb="14" eb="16">
      <t>キョダク</t>
    </rPh>
    <rPh sb="16" eb="18">
      <t>ヤッカン</t>
    </rPh>
    <rPh sb="24" eb="26">
      <t>キャクサマ</t>
    </rPh>
    <rPh sb="28" eb="30">
      <t>ショウダク</t>
    </rPh>
    <rPh sb="36" eb="37">
      <t>ウエ</t>
    </rPh>
    <rPh sb="40" eb="42">
      <t>ハッチュウ</t>
    </rPh>
    <phoneticPr fontId="3"/>
  </si>
  <si>
    <t>※無償保守期間はございませんのでご注意ください。</t>
    <rPh sb="1" eb="3">
      <t>ホシュ</t>
    </rPh>
    <rPh sb="3" eb="5">
      <t>キカン</t>
    </rPh>
    <rPh sb="15" eb="18">
      <t>チュウイクダ</t>
    </rPh>
    <phoneticPr fontId="3"/>
  </si>
  <si>
    <t>SuperStream-NX グループ経営管理　データ件数追加オプション（Engine）</t>
    <rPh sb="19" eb="23">
      <t>ケイエイカンリ</t>
    </rPh>
    <rPh sb="27" eb="29">
      <t>ケンスウ</t>
    </rPh>
    <rPh sb="29" eb="31">
      <t>ツイカ</t>
    </rPh>
    <phoneticPr fontId="3"/>
  </si>
  <si>
    <t>SuperStream-NX グループ経営管理　レポートオプション（Engine）</t>
    <rPh sb="19" eb="23">
      <t>ケイエイカンリ</t>
    </rPh>
    <phoneticPr fontId="3"/>
  </si>
  <si>
    <r>
      <t>※ライセンスの№1ご注文の際には、以下ご希望の送付先へ</t>
    </r>
    <r>
      <rPr>
        <b/>
        <sz val="12"/>
        <color rgb="FFFF0000"/>
        <rFont val="メイリオ"/>
        <family val="3"/>
        <charset val="128"/>
      </rPr>
      <t>必ず</t>
    </r>
    <r>
      <rPr>
        <sz val="10"/>
        <color rgb="FFFF0000"/>
        <rFont val="メイリオ"/>
        <family val="3"/>
        <charset val="128"/>
      </rPr>
      <t>チェックを入れてください。</t>
    </r>
    <rPh sb="17" eb="19">
      <t>イカ</t>
    </rPh>
    <rPh sb="20" eb="22">
      <t>キボウ</t>
    </rPh>
    <rPh sb="23" eb="26">
      <t>ソウフサキ</t>
    </rPh>
    <rPh sb="27" eb="28">
      <t>カナラ</t>
    </rPh>
    <rPh sb="34" eb="35">
      <t>イ</t>
    </rPh>
    <phoneticPr fontId="3"/>
  </si>
  <si>
    <t>　グループアドレスの利用はできませんので、保守サービス申込書には必ず個人メールアドレスを記入ください。</t>
    <rPh sb="21" eb="23">
      <t>ホシュ</t>
    </rPh>
    <rPh sb="27" eb="30">
      <t>モウシコミショ</t>
    </rPh>
    <rPh sb="32" eb="33">
      <t>カナラ</t>
    </rPh>
    <rPh sb="44" eb="46">
      <t>キニュウ</t>
    </rPh>
    <phoneticPr fontId="3"/>
  </si>
  <si>
    <t>・当製品はオンラインアクティベーションが必要です。インターネットにアクセスできる環境でアクティベーションを行ってください。</t>
    <rPh sb="1" eb="2">
      <t>トウ</t>
    </rPh>
    <rPh sb="2" eb="4">
      <t>セイヒン</t>
    </rPh>
    <rPh sb="20" eb="22">
      <t>ヒツヨウ</t>
    </rPh>
    <rPh sb="40" eb="42">
      <t>カンキョウ</t>
    </rPh>
    <rPh sb="53" eb="54">
      <t>オコナ</t>
    </rPh>
    <phoneticPr fontId="3"/>
  </si>
  <si>
    <t>・保守期間の調整には応じられません。予めご了承ください。</t>
    <rPh sb="1" eb="3">
      <t>ホシュ</t>
    </rPh>
    <rPh sb="3" eb="5">
      <t>キカン</t>
    </rPh>
    <rPh sb="6" eb="8">
      <t>チョウセイ</t>
    </rPh>
    <rPh sb="10" eb="11">
      <t>オウ</t>
    </rPh>
    <rPh sb="18" eb="19">
      <t>アラカジ</t>
    </rPh>
    <rPh sb="21" eb="23">
      <t>リョウショウ</t>
    </rPh>
    <phoneticPr fontId="3"/>
  </si>
  <si>
    <r>
      <t>■サービスパック　　</t>
    </r>
    <r>
      <rPr>
        <sz val="10"/>
        <color rgb="FFFF0000"/>
        <rFont val="メイリオ"/>
        <family val="3"/>
        <charset val="128"/>
      </rPr>
      <t>※必ず記載ください</t>
    </r>
    <phoneticPr fontId="3"/>
  </si>
  <si>
    <r>
      <t>■エンドユーザ情報　</t>
    </r>
    <r>
      <rPr>
        <sz val="10"/>
        <color rgb="FFFF0000"/>
        <rFont val="メイリオ"/>
        <family val="3"/>
        <charset val="128"/>
      </rPr>
      <t>　※必ず記載ください</t>
    </r>
    <phoneticPr fontId="3"/>
  </si>
  <si>
    <r>
      <t>■パートナー情報　</t>
    </r>
    <r>
      <rPr>
        <sz val="10"/>
        <color rgb="FFFF0000"/>
        <rFont val="メイリオ"/>
        <family val="3"/>
        <charset val="128"/>
      </rPr>
      <t>　　　※必ず記載ください</t>
    </r>
    <rPh sb="6" eb="8">
      <t>ジョウホウ</t>
    </rPh>
    <phoneticPr fontId="3"/>
  </si>
  <si>
    <r>
      <t>■サービスパック　</t>
    </r>
    <r>
      <rPr>
        <sz val="10.5"/>
        <color rgb="FFFF0000"/>
        <rFont val="メイリオ"/>
        <family val="3"/>
        <charset val="128"/>
      </rPr>
      <t>　※ライセンスの№2~4をご注文の際には必ず記載ください</t>
    </r>
    <phoneticPr fontId="3"/>
  </si>
  <si>
    <t>水色の枠内は必ずご記入ください。</t>
    <rPh sb="0" eb="2">
      <t>ミズイロ</t>
    </rPh>
    <rPh sb="6" eb="7">
      <t>カナラ</t>
    </rPh>
    <phoneticPr fontId="3"/>
  </si>
  <si>
    <t>＊キヤノンITソリューションズが発注書を受領致しました後は、キャンセルできませんので予めご了承ください。</t>
    <phoneticPr fontId="3"/>
  </si>
  <si>
    <t>水色の枠内をご記入ください。</t>
    <rPh sb="0" eb="2">
      <t>ミズイロ</t>
    </rPh>
    <phoneticPr fontId="3"/>
  </si>
  <si>
    <r>
      <t>2.請求書の送付先　</t>
    </r>
    <r>
      <rPr>
        <b/>
        <sz val="9"/>
        <rFont val="メイリオ"/>
        <family val="3"/>
        <charset val="128"/>
      </rPr>
      <t>（上記1.の発注者と異なる場合のみ、ご記入ください）</t>
    </r>
    <phoneticPr fontId="3"/>
  </si>
  <si>
    <r>
      <t>（上記1.の発注者と異なる場合のみ、ご記入ください。</t>
    </r>
    <r>
      <rPr>
        <b/>
        <sz val="9"/>
        <color rgb="FFFF0000"/>
        <rFont val="メイリオ"/>
        <family val="3"/>
        <charset val="128"/>
      </rPr>
      <t>※原則、発注者以外（エンドユーザ等）の送付は致しません。</t>
    </r>
    <r>
      <rPr>
        <b/>
        <sz val="9"/>
        <rFont val="メイリオ"/>
        <family val="3"/>
        <charset val="128"/>
      </rPr>
      <t>）</t>
    </r>
    <rPh sb="27" eb="29">
      <t>ゲンソク</t>
    </rPh>
    <rPh sb="30" eb="33">
      <t>ハッチュウシャ</t>
    </rPh>
    <rPh sb="33" eb="35">
      <t>イガイ</t>
    </rPh>
    <rPh sb="42" eb="43">
      <t>トウ</t>
    </rPh>
    <rPh sb="45" eb="47">
      <t>ソウフ</t>
    </rPh>
    <rPh sb="48" eb="49">
      <t>イタ</t>
    </rPh>
    <phoneticPr fontId="3"/>
  </si>
  <si>
    <r>
      <t>4.請求書の送付先　</t>
    </r>
    <r>
      <rPr>
        <b/>
        <sz val="9"/>
        <rFont val="メイリオ"/>
        <family val="3"/>
        <charset val="128"/>
      </rPr>
      <t>（上記1.の発注者と異なる場合のみ、ご記入ください）</t>
    </r>
    <phoneticPr fontId="3"/>
  </si>
  <si>
    <t>他(ﾗｲｾﾝｽ 等)の商品と共に保守のご発注いただく場合は「保守他」のシートをご利用ください。</t>
    <rPh sb="0" eb="1">
      <t>タ</t>
    </rPh>
    <rPh sb="8" eb="9">
      <t>トウ</t>
    </rPh>
    <rPh sb="11" eb="13">
      <t>ショウヒン</t>
    </rPh>
    <rPh sb="14" eb="15">
      <t>トモ</t>
    </rPh>
    <rPh sb="16" eb="18">
      <t>ホシュ</t>
    </rPh>
    <rPh sb="20" eb="22">
      <t>ハッチュウ</t>
    </rPh>
    <rPh sb="26" eb="28">
      <t>バアイ</t>
    </rPh>
    <rPh sb="30" eb="32">
      <t>ホシュ</t>
    </rPh>
    <rPh sb="32" eb="33">
      <t>タ</t>
    </rPh>
    <rPh sb="40" eb="42">
      <t>リヨウ</t>
    </rPh>
    <phoneticPr fontId="3"/>
  </si>
  <si>
    <t>※　法人ライセンスを発注頂く場合、必ず下記必要事項をご記入ください。</t>
    <phoneticPr fontId="9"/>
  </si>
  <si>
    <r>
      <t>ユーザ情報　　</t>
    </r>
    <r>
      <rPr>
        <sz val="11"/>
        <color rgb="FFFF0000"/>
        <rFont val="メイリオ"/>
        <family val="3"/>
        <charset val="128"/>
      </rPr>
      <t>※必ず記載ください｡</t>
    </r>
    <rPh sb="3" eb="5">
      <t>ジョウホウ</t>
    </rPh>
    <rPh sb="8" eb="9">
      <t>カナラ</t>
    </rPh>
    <rPh sb="10" eb="12">
      <t>キサイ</t>
    </rPh>
    <phoneticPr fontId="3"/>
  </si>
  <si>
    <t>※Ver.は必ず記載ください｡</t>
    <phoneticPr fontId="3"/>
  </si>
  <si>
    <t>※ 関連会社にてご使用頂く場合、必ず下記必要事項をご記入ください。</t>
    <rPh sb="2" eb="4">
      <t>カンレン</t>
    </rPh>
    <rPh sb="4" eb="6">
      <t>カイシャ</t>
    </rPh>
    <phoneticPr fontId="9"/>
  </si>
  <si>
    <t>https://www.canon-its.co.jp/solution/industry/cross-industry/edi/edi-master/purchase</t>
    <phoneticPr fontId="3"/>
  </si>
  <si>
    <t>Ⅰ．SuperStream-NX 人事給与　（オンプレミス）</t>
    <rPh sb="17" eb="19">
      <t>ジンジ</t>
    </rPh>
    <rPh sb="19" eb="21">
      <t>キュウヨ</t>
    </rPh>
    <phoneticPr fontId="9"/>
  </si>
  <si>
    <t>Ⅰ．SuperStream-NX 統合会計 / 固定資産管理　（オンプレミス）</t>
    <rPh sb="17" eb="19">
      <t>トウゴウ</t>
    </rPh>
    <rPh sb="19" eb="21">
      <t>カイケイ</t>
    </rPh>
    <rPh sb="24" eb="26">
      <t>コテイ</t>
    </rPh>
    <rPh sb="26" eb="28">
      <t>シサン</t>
    </rPh>
    <rPh sb="28" eb="30">
      <t>カンリ</t>
    </rPh>
    <phoneticPr fontId="9"/>
  </si>
  <si>
    <r>
      <t>※継続の年間利用ライセンスを購入される場合は、</t>
    </r>
    <r>
      <rPr>
        <u val="double"/>
        <sz val="10"/>
        <color rgb="FFFF0000"/>
        <rFont val="メイリオ"/>
        <family val="3"/>
        <charset val="128"/>
      </rPr>
      <t>ライセンス期間の間が空かないように、</t>
    </r>
    <r>
      <rPr>
        <b/>
        <u val="double"/>
        <sz val="12"/>
        <color rgb="FFFF0000"/>
        <rFont val="メイリオ"/>
        <family val="3"/>
        <charset val="128"/>
      </rPr>
      <t>前月15日までに</t>
    </r>
    <r>
      <rPr>
        <sz val="10"/>
        <rFont val="メイリオ"/>
        <family val="3"/>
        <charset val="128"/>
      </rPr>
      <t>ご発注ください。</t>
    </r>
    <phoneticPr fontId="3"/>
  </si>
  <si>
    <r>
      <t>・保守更新は、</t>
    </r>
    <r>
      <rPr>
        <b/>
        <u val="double"/>
        <sz val="12"/>
        <rFont val="メイリオ"/>
        <family val="3"/>
        <charset val="128"/>
      </rPr>
      <t>更新月の前月15日まで</t>
    </r>
    <r>
      <rPr>
        <sz val="10"/>
        <rFont val="メイリオ"/>
        <family val="3"/>
        <charset val="128"/>
      </rPr>
      <t>に 発注書 及び 年間保守サービスパック申請書(兼　保守ユーザ登録書)の提出が必要です。</t>
    </r>
    <rPh sb="15" eb="16">
      <t>ニチ</t>
    </rPh>
    <phoneticPr fontId="3"/>
  </si>
  <si>
    <r>
      <rPr>
        <sz val="8"/>
        <rFont val="メイリオ"/>
        <family val="3"/>
        <charset val="128"/>
      </rPr>
      <t>・年間サポート費用(サービスパック)は、</t>
    </r>
    <r>
      <rPr>
        <b/>
        <u val="double"/>
        <sz val="12"/>
        <rFont val="メイリオ"/>
        <family val="3"/>
        <charset val="128"/>
      </rPr>
      <t>更新月の前月15日まで</t>
    </r>
    <r>
      <rPr>
        <sz val="10"/>
        <rFont val="メイリオ"/>
        <family val="3"/>
        <charset val="128"/>
      </rPr>
      <t>に</t>
    </r>
    <r>
      <rPr>
        <sz val="8"/>
        <rFont val="メイリオ"/>
        <family val="3"/>
        <charset val="128"/>
      </rPr>
      <t xml:space="preserve"> 発注書 及び 保守サービス申込書の提出が必要です。</t>
    </r>
    <rPh sb="28" eb="29">
      <t>ニチ</t>
    </rPh>
    <rPh sb="47" eb="48">
      <t>コ</t>
    </rPh>
    <phoneticPr fontId="3"/>
  </si>
  <si>
    <t>・保守更新は、更新月の前月15日までに 発注書の提出が必要です。更新時の期間変更はできません。</t>
    <rPh sb="15" eb="16">
      <t>ニチ</t>
    </rPh>
    <phoneticPr fontId="3"/>
  </si>
  <si>
    <t>・保守更新は、更新月の前月15日までに 発注書の提出が必要です。</t>
    <rPh sb="15" eb="16">
      <t>ニチ</t>
    </rPh>
    <phoneticPr fontId="3"/>
  </si>
  <si>
    <t>　保守サービスパック更新時に必ず期間調整を行い、重複期間の無いようご発注をお願いいたします。</t>
    <phoneticPr fontId="3"/>
  </si>
  <si>
    <t>ss_mitsumori</t>
    <phoneticPr fontId="3"/>
  </si>
  <si>
    <t>・2026年8月に電債管理システムがリリース予定ですが、手形管理および電債オプションの保守期間中に電債管理システムへ切替する場合、</t>
    <rPh sb="5" eb="6">
      <t>ネン</t>
    </rPh>
    <rPh sb="7" eb="8">
      <t>ガツ</t>
    </rPh>
    <rPh sb="9" eb="11">
      <t>デンサイ</t>
    </rPh>
    <rPh sb="11" eb="13">
      <t>カンリ</t>
    </rPh>
    <rPh sb="22" eb="24">
      <t>ヨテイ</t>
    </rPh>
    <rPh sb="28" eb="30">
      <t>テガタ</t>
    </rPh>
    <rPh sb="30" eb="32">
      <t>カンリ</t>
    </rPh>
    <rPh sb="35" eb="37">
      <t>デンサイ</t>
    </rPh>
    <rPh sb="43" eb="45">
      <t>ホシュ</t>
    </rPh>
    <rPh sb="45" eb="48">
      <t>キカンチュウ</t>
    </rPh>
    <rPh sb="49" eb="50">
      <t>デン</t>
    </rPh>
    <rPh sb="50" eb="51">
      <t>サイ</t>
    </rPh>
    <rPh sb="51" eb="53">
      <t>カンリ</t>
    </rPh>
    <rPh sb="58" eb="60">
      <t>キリカエ</t>
    </rPh>
    <rPh sb="62" eb="64">
      <t>バアイ</t>
    </rPh>
    <phoneticPr fontId="3"/>
  </si>
  <si>
    <t>　保守期間重複分の返金対応はいたしません。</t>
    <phoneticPr fontId="3"/>
  </si>
  <si>
    <t>ー</t>
    <phoneticPr fontId="3"/>
  </si>
  <si>
    <t>勤怠管理検証環境利用サービス
年間利用ライセンス</t>
    <rPh sb="0" eb="2">
      <t>キンタイ</t>
    </rPh>
    <rPh sb="2" eb="4">
      <t>カンリ</t>
    </rPh>
    <rPh sb="4" eb="6">
      <t>ケンショウ</t>
    </rPh>
    <rPh sb="6" eb="8">
      <t>カンキョウ</t>
    </rPh>
    <rPh sb="8" eb="10">
      <t>リヨウ</t>
    </rPh>
    <rPh sb="15" eb="19">
      <t>ネンカンリヨウ</t>
    </rPh>
    <phoneticPr fontId="3"/>
  </si>
  <si>
    <t>・年間保守費用は利用ライセンス料に含まれます。</t>
    <phoneticPr fontId="3"/>
  </si>
  <si>
    <t>※No.1～2の「数量」欄には100の倍数を入力してください</t>
    <rPh sb="9" eb="11">
      <t>スウリョウ</t>
    </rPh>
    <rPh sb="12" eb="13">
      <t>ラン</t>
    </rPh>
    <rPh sb="19" eb="21">
      <t>バイスウ</t>
    </rPh>
    <rPh sb="22" eb="24">
      <t>ニュウリョク</t>
    </rPh>
    <phoneticPr fontId="3"/>
  </si>
  <si>
    <t>SuperStream-NX 勤怠管理検証環境利用サービス 発注明細書</t>
    <rPh sb="15" eb="17">
      <t>キンタイ</t>
    </rPh>
    <rPh sb="17" eb="19">
      <t>カンリ</t>
    </rPh>
    <rPh sb="19" eb="23">
      <t>ケンショウカンキョウ</t>
    </rPh>
    <rPh sb="23" eb="25">
      <t>リヨウ</t>
    </rPh>
    <rPh sb="30" eb="32">
      <t>ハッチュウ</t>
    </rPh>
    <phoneticPr fontId="9"/>
  </si>
  <si>
    <t>※パートナーさま向けのサービスのため、エンドユーザーに再販は出来ません</t>
    <rPh sb="8" eb="9">
      <t>ム</t>
    </rPh>
    <rPh sb="27" eb="29">
      <t>サイハン</t>
    </rPh>
    <rPh sb="30" eb="32">
      <t>デキ</t>
    </rPh>
    <phoneticPr fontId="3"/>
  </si>
  <si>
    <t>2026年4月改訂版</t>
    <rPh sb="4" eb="5">
      <t>ネン</t>
    </rPh>
    <rPh sb="6" eb="7">
      <t>ガツ</t>
    </rPh>
    <rPh sb="7" eb="9">
      <t>カイテイ</t>
    </rPh>
    <rPh sb="9" eb="10">
      <t>バン</t>
    </rPh>
    <phoneticPr fontId="3"/>
  </si>
  <si>
    <t>↓クリックしてご確認ください。</t>
    <phoneticPr fontId="3"/>
  </si>
  <si>
    <t>SuperStream-NX  APIサービス マスタAPI（以下「本サービス」といいます。）の利用にあたっては、当社所定の「使用許諾契約」に加え、右記の「ダウンロード版  金融機関・店舗情報  利用約款」（ただし、当該約款のうち第3条及び第10条を除くものとし、以下「本約款」といいます）に同意いただき、本約款を遵守いただく必要があります。
お客さまに本約款に同意いただいたうえで、本サービスをご発注ください。</t>
    <rPh sb="57" eb="59">
      <t>トウシャ</t>
    </rPh>
    <rPh sb="74" eb="76">
      <t>ウキ</t>
    </rPh>
    <phoneticPr fontId="3"/>
  </si>
  <si>
    <t>仕切率</t>
    <rPh sb="0" eb="3">
      <t>シキリリツ</t>
    </rPh>
    <phoneticPr fontId="3"/>
  </si>
  <si>
    <t>仕切率</t>
    <rPh sb="0" eb="2">
      <t>シキ</t>
    </rPh>
    <rPh sb="2" eb="3">
      <t>リツ</t>
    </rPh>
    <phoneticPr fontId="3"/>
  </si>
  <si>
    <t>（上記1.の発注者と異なる場合のみ、ご記入ください。可能な限りパートナーご担当者さまのご記入をお願いします。）</t>
    <rPh sb="26" eb="28">
      <t>カノウ</t>
    </rPh>
    <rPh sb="29" eb="30">
      <t>カギ</t>
    </rPh>
    <rPh sb="37" eb="40">
      <t>タントウシャ</t>
    </rPh>
    <rPh sb="44" eb="46">
      <t>キニュウ</t>
    </rPh>
    <rPh sb="48" eb="49">
      <t>ネガ</t>
    </rPh>
    <phoneticPr fontId="3"/>
  </si>
  <si>
    <t>・別途、利用会社単位毎にご利用ユーザさま記載の「デジタルインボイス利用申込書」が必要です。</t>
    <rPh sb="4" eb="6">
      <t>リヨウ</t>
    </rPh>
    <phoneticPr fontId="3"/>
  </si>
  <si>
    <t>・年間利用が1セットを超えた場合、各プランの単価で超過分を算出し、自動更新翌月に超過分をパートナーさまに通知、精算となります。</t>
    <rPh sb="17" eb="18">
      <t>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</si>
</sst>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_);[Red]\(#,##0\)"/>
    <numFmt numFmtId="177" formatCode="&quot;¥&quot;#,##0_);[Red]\(&quot;¥&quot;#,##0\)"/>
    <numFmt numFmtId="178" formatCode="0.0%"/>
    <numFmt numFmtId="179" formatCode="0_);[Red]\(0\)"/>
    <numFmt numFmtId="180" formatCode="yyyy&quot;年&quot;m&quot;月&quot;d&quot;日&quot;;@"/>
    <numFmt numFmtId="181" formatCode="[$-F800]dddd\,\ mmmm\ dd\,\ yyyy"/>
    <numFmt numFmtId="182" formatCode="General&quot;．&quot;"/>
    <numFmt numFmtId="183" formatCode="#,##0;[Red]#,##0"/>
    <numFmt numFmtId="184" formatCode="&quot;¥&quot;#,##0_);\(&quot;¥&quot;#,##0\)"/>
  </numFmts>
  <fonts count="115">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1"/>
      <name val="ＭＳ 明朝"/>
      <family val="1"/>
      <charset val="128"/>
    </font>
    <font>
      <b/>
      <i/>
      <sz val="12"/>
      <name val="Times New Roman"/>
      <family val="1"/>
    </font>
    <font>
      <b/>
      <sz val="8"/>
      <name val="ＭＳ Ｐゴシック"/>
      <family val="3"/>
      <charset val="128"/>
    </font>
    <font>
      <b/>
      <sz val="16"/>
      <name val="Tahoma"/>
      <family val="2"/>
    </font>
    <font>
      <sz val="16"/>
      <name val="Tahoma"/>
      <family val="2"/>
    </font>
    <font>
      <sz val="11"/>
      <name val="Tahoma"/>
      <family val="2"/>
    </font>
    <font>
      <sz val="12.5"/>
      <name val="Tahoma"/>
      <family val="2"/>
    </font>
    <font>
      <sz val="8"/>
      <name val="Tahoma"/>
      <family val="2"/>
    </font>
    <font>
      <sz val="10"/>
      <name val="Tahoma"/>
      <family val="2"/>
    </font>
    <font>
      <b/>
      <sz val="12.5"/>
      <name val="Tahoma"/>
      <family val="2"/>
    </font>
    <font>
      <sz val="12"/>
      <name val="Tahoma"/>
      <family val="2"/>
    </font>
    <font>
      <b/>
      <sz val="14"/>
      <name val="Tahoma"/>
      <family val="2"/>
    </font>
    <font>
      <sz val="10"/>
      <name val="ＭＳ Ｐゴシック"/>
      <family val="3"/>
      <charset val="128"/>
    </font>
    <font>
      <sz val="9"/>
      <name val="ＭＳ ゴシック"/>
      <family val="3"/>
      <charset val="128"/>
    </font>
    <font>
      <sz val="16"/>
      <name val="メイリオ"/>
      <family val="3"/>
      <charset val="128"/>
    </font>
    <font>
      <sz val="11"/>
      <name val="メイリオ"/>
      <family val="3"/>
      <charset val="128"/>
    </font>
    <font>
      <sz val="12"/>
      <name val="メイリオ"/>
      <family val="3"/>
      <charset val="128"/>
    </font>
    <font>
      <sz val="8"/>
      <name val="メイリオ"/>
      <family val="3"/>
      <charset val="128"/>
    </font>
    <font>
      <sz val="10"/>
      <name val="メイリオ"/>
      <family val="3"/>
      <charset val="128"/>
    </font>
    <font>
      <sz val="9"/>
      <name val="メイリオ"/>
      <family val="3"/>
      <charset val="128"/>
    </font>
    <font>
      <sz val="14"/>
      <name val="Tahoma"/>
      <family val="2"/>
    </font>
    <font>
      <b/>
      <sz val="8"/>
      <name val="Tahoma"/>
      <family val="2"/>
    </font>
    <font>
      <sz val="18"/>
      <name val="ＭＳ Ｐゴシック"/>
      <family val="3"/>
      <charset val="128"/>
    </font>
    <font>
      <b/>
      <sz val="14"/>
      <name val="ＭＳ Ｐゴシック"/>
      <family val="3"/>
      <charset val="128"/>
    </font>
    <font>
      <u/>
      <sz val="11"/>
      <name val="ＭＳ Ｐゴシック"/>
      <family val="3"/>
      <charset val="128"/>
    </font>
    <font>
      <sz val="6"/>
      <name val="メイリオ"/>
      <family val="3"/>
      <charset val="128"/>
    </font>
    <font>
      <sz val="12.5"/>
      <name val="メイリオ"/>
      <family val="3"/>
      <charset val="128"/>
    </font>
    <font>
      <b/>
      <sz val="10"/>
      <name val="メイリオ"/>
      <family val="3"/>
      <charset val="128"/>
    </font>
    <font>
      <b/>
      <sz val="12"/>
      <name val="メイリオ"/>
      <family val="3"/>
      <charset val="128"/>
    </font>
    <font>
      <b/>
      <sz val="8"/>
      <name val="メイリオ"/>
      <family val="3"/>
      <charset val="128"/>
    </font>
    <font>
      <sz val="10.5"/>
      <name val="メイリオ"/>
      <family val="3"/>
      <charset val="128"/>
    </font>
    <font>
      <b/>
      <sz val="10.5"/>
      <name val="メイリオ"/>
      <family val="3"/>
      <charset val="128"/>
    </font>
    <font>
      <sz val="10.5"/>
      <name val="Tahoma"/>
      <family val="2"/>
    </font>
    <font>
      <b/>
      <sz val="16"/>
      <name val="ＭＳ Ｐゴシック"/>
      <family val="3"/>
      <charset val="128"/>
    </font>
    <font>
      <u/>
      <sz val="9"/>
      <color indexed="12"/>
      <name val="ＭＳ ゴシック"/>
      <family val="3"/>
      <charset val="128"/>
    </font>
    <font>
      <sz val="14"/>
      <name val="明朝"/>
      <family val="1"/>
      <charset val="128"/>
    </font>
    <font>
      <sz val="11"/>
      <color theme="1"/>
      <name val="メイリオ"/>
      <family val="3"/>
      <charset val="128"/>
    </font>
    <font>
      <sz val="11"/>
      <color theme="1"/>
      <name val="ＭＳ Ｐゴシック"/>
      <family val="3"/>
      <charset val="128"/>
      <scheme val="minor"/>
    </font>
    <font>
      <sz val="22"/>
      <color rgb="FFFF0000"/>
      <name val="ＭＳ Ｐ明朝"/>
      <family val="1"/>
      <charset val="128"/>
    </font>
    <font>
      <u/>
      <sz val="11"/>
      <color theme="10"/>
      <name val="ＭＳ Ｐゴシック"/>
      <family val="3"/>
      <charset val="128"/>
    </font>
    <font>
      <sz val="11"/>
      <color theme="1"/>
      <name val="ＭＳ Ｐゴシック"/>
      <family val="3"/>
      <charset val="128"/>
    </font>
    <font>
      <b/>
      <sz val="12.5"/>
      <name val="メイリオ"/>
      <family val="3"/>
      <charset val="128"/>
    </font>
    <font>
      <sz val="8"/>
      <name val="Calibri"/>
      <family val="2"/>
    </font>
    <font>
      <b/>
      <u val="double"/>
      <sz val="12"/>
      <name val="メイリオ"/>
      <family val="3"/>
      <charset val="128"/>
    </font>
    <font>
      <b/>
      <u val="double"/>
      <sz val="12"/>
      <color theme="1"/>
      <name val="メイリオ"/>
      <family val="3"/>
      <charset val="128"/>
    </font>
    <font>
      <sz val="11"/>
      <color rgb="FFFF0000"/>
      <name val="メイリオ"/>
      <family val="3"/>
      <charset val="128"/>
    </font>
    <font>
      <sz val="14"/>
      <name val="メイリオ"/>
      <family val="3"/>
      <charset val="128"/>
    </font>
    <font>
      <sz val="10"/>
      <color rgb="FFFF0000"/>
      <name val="メイリオ"/>
      <family val="3"/>
      <charset val="128"/>
    </font>
    <font>
      <sz val="10.5"/>
      <color rgb="FFFF0000"/>
      <name val="メイリオ"/>
      <family val="3"/>
      <charset val="128"/>
    </font>
    <font>
      <sz val="9"/>
      <color theme="1"/>
      <name val="Meiryo UI"/>
      <family val="2"/>
      <charset val="128"/>
    </font>
    <font>
      <sz val="9"/>
      <color theme="1"/>
      <name val="Meiryo UI"/>
      <family val="3"/>
      <charset val="128"/>
    </font>
    <font>
      <sz val="6"/>
      <name val="Meiryo UI"/>
      <family val="2"/>
      <charset val="128"/>
    </font>
    <font>
      <sz val="10"/>
      <color theme="1"/>
      <name val="Meiryo UI"/>
      <family val="3"/>
      <charset val="128"/>
    </font>
    <font>
      <sz val="8"/>
      <color theme="1"/>
      <name val="Meiryo UI"/>
      <family val="3"/>
      <charset val="128"/>
    </font>
    <font>
      <b/>
      <sz val="12"/>
      <color theme="0"/>
      <name val="Meiryo UI"/>
      <family val="3"/>
      <charset val="128"/>
    </font>
    <font>
      <b/>
      <sz val="16"/>
      <color theme="0"/>
      <name val="Meiryo UI"/>
      <family val="3"/>
      <charset val="128"/>
    </font>
    <font>
      <sz val="7"/>
      <color theme="1"/>
      <name val="Meiryo UI"/>
      <family val="3"/>
      <charset val="128"/>
    </font>
    <font>
      <u/>
      <sz val="9"/>
      <color theme="10"/>
      <name val="Meiryo UI"/>
      <family val="2"/>
      <charset val="128"/>
    </font>
    <font>
      <u/>
      <sz val="9"/>
      <color theme="10"/>
      <name val="Meiryo UI"/>
      <family val="3"/>
      <charset val="128"/>
    </font>
    <font>
      <sz val="9"/>
      <color rgb="FFFF0000"/>
      <name val="Meiryo UI"/>
      <family val="3"/>
      <charset val="128"/>
    </font>
    <font>
      <sz val="7"/>
      <name val="Meiryo UI"/>
      <family val="3"/>
      <charset val="128"/>
    </font>
    <font>
      <sz val="9"/>
      <name val="Meiryo UI"/>
      <family val="3"/>
      <charset val="128"/>
    </font>
    <font>
      <sz val="8"/>
      <color rgb="FFFF0000"/>
      <name val="Meiryo UI"/>
      <family val="3"/>
      <charset val="128"/>
    </font>
    <font>
      <sz val="8"/>
      <name val="Meiryo UI"/>
      <family val="3"/>
      <charset val="128"/>
    </font>
    <font>
      <b/>
      <sz val="9"/>
      <color theme="1"/>
      <name val="Meiryo UI"/>
      <family val="3"/>
      <charset val="128"/>
    </font>
    <font>
      <sz val="14"/>
      <color theme="1"/>
      <name val="Meiryo UI"/>
      <family val="3"/>
      <charset val="128"/>
    </font>
    <font>
      <sz val="6"/>
      <color theme="1"/>
      <name val="Meiryo UI"/>
      <family val="3"/>
      <charset val="128"/>
    </font>
    <font>
      <sz val="10"/>
      <color theme="0"/>
      <name val="Meiryo UI"/>
      <family val="3"/>
      <charset val="128"/>
    </font>
    <font>
      <sz val="6"/>
      <color rgb="FFFF0000"/>
      <name val="Meiryo UI"/>
      <family val="3"/>
      <charset val="128"/>
    </font>
    <font>
      <sz val="5"/>
      <name val="Meiryo UI"/>
      <family val="3"/>
      <charset val="128"/>
    </font>
    <font>
      <sz val="7"/>
      <color rgb="FFFF0000"/>
      <name val="Meiryo UI"/>
      <family val="3"/>
      <charset val="128"/>
    </font>
    <font>
      <b/>
      <u/>
      <sz val="7"/>
      <name val="Meiryo UI"/>
      <family val="3"/>
      <charset val="128"/>
    </font>
    <font>
      <sz val="14"/>
      <name val="Meiryo UI"/>
      <family val="3"/>
      <charset val="128"/>
    </font>
    <font>
      <b/>
      <u/>
      <sz val="7"/>
      <color theme="1"/>
      <name val="Meiryo UI"/>
      <family val="3"/>
      <charset val="128"/>
    </font>
    <font>
      <sz val="18"/>
      <color theme="1"/>
      <name val="Meiryo UI"/>
      <family val="3"/>
      <charset val="128"/>
    </font>
    <font>
      <b/>
      <sz val="8"/>
      <color theme="1"/>
      <name val="Meiryo UI"/>
      <family val="3"/>
      <charset val="128"/>
    </font>
    <font>
      <sz val="5"/>
      <color theme="1"/>
      <name val="Meiryo UI"/>
      <family val="3"/>
      <charset val="128"/>
    </font>
    <font>
      <sz val="6"/>
      <name val="メイリオ"/>
      <family val="2"/>
      <charset val="128"/>
    </font>
    <font>
      <b/>
      <sz val="12"/>
      <color rgb="FFFF0000"/>
      <name val="メイリオ"/>
      <family val="3"/>
      <charset val="128"/>
    </font>
    <font>
      <sz val="10"/>
      <color theme="1"/>
      <name val="メイリオ"/>
      <family val="2"/>
      <charset val="128"/>
    </font>
    <font>
      <sz val="11"/>
      <name val="Calibri"/>
      <family val="2"/>
    </font>
    <font>
      <sz val="11"/>
      <color theme="0"/>
      <name val="メイリオ"/>
      <family val="3"/>
      <charset val="128"/>
    </font>
    <font>
      <b/>
      <sz val="10"/>
      <color rgb="FFFF0000"/>
      <name val="メイリオ"/>
      <family val="3"/>
      <charset val="128"/>
    </font>
    <font>
      <sz val="18"/>
      <name val="メイリオ"/>
      <family val="3"/>
      <charset val="128"/>
    </font>
    <font>
      <b/>
      <sz val="18"/>
      <name val="メイリオ"/>
      <family val="3"/>
      <charset val="128"/>
    </font>
    <font>
      <b/>
      <sz val="11"/>
      <name val="メイリオ"/>
      <family val="3"/>
      <charset val="128"/>
    </font>
    <font>
      <b/>
      <sz val="11"/>
      <color rgb="FFFF0000"/>
      <name val="メイリオ"/>
      <family val="3"/>
      <charset val="128"/>
    </font>
    <font>
      <b/>
      <sz val="9"/>
      <name val="メイリオ"/>
      <family val="3"/>
      <charset val="128"/>
    </font>
    <font>
      <b/>
      <sz val="9"/>
      <color rgb="FFFF0000"/>
      <name val="メイリオ"/>
      <family val="3"/>
      <charset val="128"/>
    </font>
    <font>
      <sz val="8"/>
      <color rgb="FFFF0000"/>
      <name val="メイリオ"/>
      <family val="3"/>
      <charset val="128"/>
    </font>
    <font>
      <b/>
      <sz val="16"/>
      <name val="メイリオ"/>
      <family val="3"/>
      <charset val="128"/>
    </font>
    <font>
      <sz val="9"/>
      <color indexed="10"/>
      <name val="メイリオ"/>
      <family val="3"/>
      <charset val="128"/>
    </font>
    <font>
      <sz val="10"/>
      <color theme="1"/>
      <name val="メイリオ"/>
      <family val="3"/>
      <charset val="128"/>
    </font>
    <font>
      <sz val="10"/>
      <color indexed="9"/>
      <name val="メイリオ"/>
      <family val="3"/>
      <charset val="128"/>
    </font>
    <font>
      <sz val="10"/>
      <color theme="0" tint="-0.249977111117893"/>
      <name val="メイリオ"/>
      <family val="3"/>
      <charset val="128"/>
    </font>
    <font>
      <sz val="11"/>
      <color theme="0" tint="-0.249977111117893"/>
      <name val="メイリオ"/>
      <family val="3"/>
      <charset val="128"/>
    </font>
    <font>
      <sz val="12.5"/>
      <color theme="0" tint="-0.249977111117893"/>
      <name val="メイリオ"/>
      <family val="3"/>
      <charset val="128"/>
    </font>
    <font>
      <sz val="8"/>
      <color theme="0" tint="-0.249977111117893"/>
      <name val="メイリオ"/>
      <family val="3"/>
      <charset val="128"/>
    </font>
    <font>
      <sz val="14"/>
      <color rgb="FFFF0000"/>
      <name val="メイリオ"/>
      <family val="3"/>
      <charset val="128"/>
    </font>
    <font>
      <b/>
      <sz val="14"/>
      <color rgb="FFFF0000"/>
      <name val="メイリオ"/>
      <family val="3"/>
      <charset val="128"/>
    </font>
    <font>
      <b/>
      <sz val="10"/>
      <color indexed="12"/>
      <name val="メイリオ"/>
      <family val="3"/>
      <charset val="128"/>
    </font>
    <font>
      <sz val="11"/>
      <color indexed="10"/>
      <name val="メイリオ"/>
      <family val="3"/>
      <charset val="128"/>
    </font>
    <font>
      <sz val="8"/>
      <color theme="1"/>
      <name val="メイリオ"/>
      <family val="3"/>
      <charset val="128"/>
    </font>
    <font>
      <u val="double"/>
      <sz val="10"/>
      <color rgb="FFFF0000"/>
      <name val="メイリオ"/>
      <family val="3"/>
      <charset val="128"/>
    </font>
    <font>
      <b/>
      <u val="double"/>
      <sz val="12"/>
      <color rgb="FFFF0000"/>
      <name val="メイリオ"/>
      <family val="3"/>
      <charset val="128"/>
    </font>
    <font>
      <sz val="12.5"/>
      <color theme="1"/>
      <name val="メイリオ"/>
      <family val="3"/>
      <charset val="128"/>
    </font>
  </fonts>
  <fills count="14">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8" tint="0.79998168889431442"/>
        <bgColor indexed="64"/>
      </patternFill>
    </fill>
  </fills>
  <borders count="301">
    <border>
      <left/>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ck">
        <color indexed="64"/>
      </left>
      <right style="double">
        <color indexed="64"/>
      </right>
      <top style="thick">
        <color indexed="64"/>
      </top>
      <bottom style="thin">
        <color indexed="64"/>
      </bottom>
      <diagonal/>
    </border>
    <border>
      <left style="thick">
        <color indexed="64"/>
      </left>
      <right style="double">
        <color indexed="64"/>
      </right>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diagonal/>
    </border>
    <border>
      <left style="thick">
        <color indexed="64"/>
      </left>
      <right style="double">
        <color indexed="64"/>
      </right>
      <top style="thin">
        <color indexed="64"/>
      </top>
      <bottom style="thick">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double">
        <color indexed="64"/>
      </bottom>
      <diagonal/>
    </border>
    <border>
      <left/>
      <right/>
      <top style="double">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hair">
        <color indexed="64"/>
      </left>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ck">
        <color indexed="64"/>
      </right>
      <top style="thin">
        <color indexed="64"/>
      </top>
      <bottom style="thin">
        <color indexed="64"/>
      </bottom>
      <diagonal/>
    </border>
    <border>
      <left style="double">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ouble">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style="double">
        <color indexed="64"/>
      </top>
      <bottom style="double">
        <color indexed="64"/>
      </bottom>
      <diagonal/>
    </border>
    <border>
      <left style="double">
        <color indexed="64"/>
      </left>
      <right/>
      <top style="medium">
        <color indexed="64"/>
      </top>
      <bottom style="medium">
        <color indexed="64"/>
      </bottom>
      <diagonal/>
    </border>
    <border>
      <left style="double">
        <color indexed="64"/>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medium">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bottom style="medium">
        <color indexed="64"/>
      </bottom>
      <diagonal/>
    </border>
    <border>
      <left style="medium">
        <color theme="1"/>
      </left>
      <right style="hair">
        <color indexed="64"/>
      </right>
      <top style="medium">
        <color theme="1"/>
      </top>
      <bottom/>
      <diagonal/>
    </border>
    <border>
      <left style="hair">
        <color indexed="64"/>
      </left>
      <right style="hair">
        <color indexed="64"/>
      </right>
      <top style="medium">
        <color theme="1"/>
      </top>
      <bottom/>
      <diagonal/>
    </border>
    <border>
      <left/>
      <right style="thin">
        <color indexed="64"/>
      </right>
      <top style="medium">
        <color theme="1"/>
      </top>
      <bottom/>
      <diagonal/>
    </border>
    <border>
      <left/>
      <right/>
      <top style="medium">
        <color theme="1"/>
      </top>
      <bottom/>
      <diagonal/>
    </border>
    <border>
      <left style="medium">
        <color theme="1"/>
      </left>
      <right style="hair">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style="medium">
        <color theme="1"/>
      </right>
      <top/>
      <bottom style="hair">
        <color indexed="64"/>
      </bottom>
      <diagonal/>
    </border>
    <border>
      <left style="hair">
        <color indexed="64"/>
      </left>
      <right style="medium">
        <color theme="1"/>
      </right>
      <top/>
      <bottom style="hair">
        <color indexed="64"/>
      </bottom>
      <diagonal/>
    </border>
    <border>
      <left style="hair">
        <color indexed="64"/>
      </left>
      <right style="medium">
        <color theme="1"/>
      </right>
      <top style="hair">
        <color indexed="64"/>
      </top>
      <bottom style="hair">
        <color indexed="64"/>
      </bottom>
      <diagonal/>
    </border>
    <border>
      <left/>
      <right style="medium">
        <color theme="1"/>
      </right>
      <top style="hair">
        <color indexed="64"/>
      </top>
      <bottom/>
      <diagonal/>
    </border>
    <border>
      <left style="medium">
        <color theme="1"/>
      </left>
      <right/>
      <top style="hair">
        <color indexed="64"/>
      </top>
      <bottom/>
      <diagonal/>
    </border>
    <border>
      <left style="medium">
        <color theme="1"/>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medium">
        <color theme="1"/>
      </bottom>
      <diagonal/>
    </border>
    <border>
      <left/>
      <right style="thin">
        <color indexed="64"/>
      </right>
      <top/>
      <bottom style="medium">
        <color theme="1"/>
      </bottom>
      <diagonal/>
    </border>
    <border>
      <left style="thin">
        <color indexed="64"/>
      </left>
      <right style="hair">
        <color indexed="64"/>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style="medium">
        <color theme="1"/>
      </right>
      <top style="hair">
        <color indexed="64"/>
      </top>
      <bottom style="medium">
        <color theme="1"/>
      </bottom>
      <diagonal/>
    </border>
    <border>
      <left style="hair">
        <color indexed="64"/>
      </left>
      <right style="thin">
        <color indexed="64"/>
      </right>
      <top style="medium">
        <color theme="1"/>
      </top>
      <bottom/>
      <diagonal/>
    </border>
    <border>
      <left style="thin">
        <color indexed="64"/>
      </left>
      <right/>
      <top style="medium">
        <color theme="1"/>
      </top>
      <bottom/>
      <diagonal/>
    </border>
    <border>
      <left/>
      <right style="medium">
        <color theme="1"/>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hair">
        <color indexed="64"/>
      </right>
      <top/>
      <bottom style="thin">
        <color indexed="64"/>
      </bottom>
      <diagonal/>
    </border>
    <border>
      <left style="hair">
        <color indexed="64"/>
      </left>
      <right style="dashed">
        <color indexed="64"/>
      </right>
      <top/>
      <bottom style="thin">
        <color indexed="64"/>
      </bottom>
      <diagonal/>
    </border>
    <border>
      <left style="dashed">
        <color indexed="64"/>
      </left>
      <right style="medium">
        <color theme="1"/>
      </right>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hair">
        <color indexed="64"/>
      </right>
      <top style="thin">
        <color indexed="64"/>
      </top>
      <bottom/>
      <diagonal/>
    </border>
    <border>
      <left style="hair">
        <color indexed="64"/>
      </left>
      <right style="dashed">
        <color indexed="64"/>
      </right>
      <top style="thin">
        <color indexed="64"/>
      </top>
      <bottom/>
      <diagonal/>
    </border>
    <border>
      <left style="dashed">
        <color indexed="64"/>
      </left>
      <right style="medium">
        <color theme="1"/>
      </right>
      <top style="thin">
        <color indexed="64"/>
      </top>
      <bottom/>
      <diagonal/>
    </border>
    <border>
      <left style="medium">
        <color theme="1"/>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theme="1"/>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theme="1"/>
      </right>
      <top style="thin">
        <color indexed="64"/>
      </top>
      <bottom/>
      <diagonal/>
    </border>
    <border>
      <left style="hair">
        <color indexed="64"/>
      </left>
      <right style="medium">
        <color theme="1"/>
      </right>
      <top/>
      <bottom/>
      <diagonal/>
    </border>
    <border>
      <left/>
      <right style="hair">
        <color indexed="64"/>
      </right>
      <top/>
      <bottom style="medium">
        <color theme="1"/>
      </bottom>
      <diagonal/>
    </border>
    <border>
      <left style="hair">
        <color indexed="64"/>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style="hair">
        <color indexed="64"/>
      </left>
      <right style="medium">
        <color theme="1"/>
      </right>
      <top/>
      <bottom style="medium">
        <color theme="1"/>
      </bottom>
      <diagonal/>
    </border>
    <border>
      <left style="medium">
        <color indexed="64"/>
      </left>
      <right style="medium">
        <color indexed="64"/>
      </right>
      <top style="medium">
        <color indexed="64"/>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indexed="64"/>
      </left>
      <right style="medium">
        <color indexed="64"/>
      </right>
      <top style="thin">
        <color theme="1"/>
      </top>
      <bottom style="medium">
        <color indexed="64"/>
      </bottom>
      <diagonal/>
    </border>
    <border>
      <left/>
      <right style="thin">
        <color theme="1"/>
      </right>
      <top style="thin">
        <color theme="1"/>
      </top>
      <bottom/>
      <diagonal/>
    </border>
    <border>
      <left style="thin">
        <color theme="1"/>
      </left>
      <right style="medium">
        <color theme="1"/>
      </right>
      <top style="thin">
        <color theme="1"/>
      </top>
      <bottom/>
      <diagonal/>
    </border>
    <border>
      <left style="hair">
        <color indexed="64"/>
      </left>
      <right/>
      <top style="thin">
        <color indexed="64"/>
      </top>
      <bottom/>
      <diagonal/>
    </border>
    <border>
      <left style="thin">
        <color indexed="64"/>
      </left>
      <right style="hair">
        <color indexed="64"/>
      </right>
      <top style="hair">
        <color indexed="64"/>
      </top>
      <bottom style="medium">
        <color indexed="64"/>
      </bottom>
      <diagonal/>
    </border>
    <border>
      <left style="hair">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double">
        <color indexed="64"/>
      </top>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right style="double">
        <color indexed="64"/>
      </right>
      <top style="double">
        <color indexed="64"/>
      </top>
      <bottom style="thin">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style="double">
        <color indexed="64"/>
      </left>
      <right/>
      <top style="medium">
        <color indexed="64"/>
      </top>
      <bottom/>
      <diagonal/>
    </border>
    <border>
      <left style="double">
        <color indexed="64"/>
      </left>
      <right/>
      <top/>
      <bottom/>
      <diagonal/>
    </border>
    <border>
      <left style="hair">
        <color indexed="64"/>
      </left>
      <right/>
      <top style="thin">
        <color indexed="64"/>
      </top>
      <bottom style="medium">
        <color indexed="64"/>
      </bottom>
      <diagonal/>
    </border>
  </borders>
  <cellStyleXfs count="29">
    <xf numFmtId="0" fontId="0" fillId="0" borderId="0"/>
    <xf numFmtId="9" fontId="2" fillId="0" borderId="0" applyFont="0" applyFill="0" applyBorder="0" applyAlignment="0" applyProtection="0"/>
    <xf numFmtId="9" fontId="21"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38" fontId="45" fillId="0" borderId="0" applyFont="0" applyFill="0" applyBorder="0" applyAlignment="0" applyProtection="0">
      <alignment vertical="center"/>
    </xf>
    <xf numFmtId="38" fontId="21" fillId="0" borderId="0" applyFont="0" applyFill="0" applyBorder="0" applyAlignment="0" applyProtection="0">
      <alignment vertical="center"/>
    </xf>
    <xf numFmtId="38" fontId="22" fillId="0" borderId="0" applyFont="0" applyFill="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1" fillId="0" borderId="0" applyFont="0" applyFill="0" applyBorder="0" applyAlignment="0" applyProtection="0">
      <alignment vertical="center"/>
    </xf>
    <xf numFmtId="6" fontId="49" fillId="0" borderId="0" applyFont="0" applyFill="0" applyBorder="0" applyAlignment="0" applyProtection="0">
      <alignment vertical="center"/>
    </xf>
    <xf numFmtId="0" fontId="2" fillId="0" borderId="0"/>
    <xf numFmtId="0" fontId="44" fillId="0" borderId="0"/>
    <xf numFmtId="0" fontId="46" fillId="0" borderId="0">
      <alignment vertical="center"/>
    </xf>
    <xf numFmtId="0" fontId="45" fillId="0" borderId="0">
      <alignment vertical="center"/>
    </xf>
    <xf numFmtId="0" fontId="22" fillId="0" borderId="0">
      <alignment vertical="center"/>
    </xf>
    <xf numFmtId="0" fontId="21" fillId="0" borderId="0">
      <alignment vertical="center"/>
    </xf>
    <xf numFmtId="0" fontId="46" fillId="0" borderId="0">
      <alignment vertical="center"/>
    </xf>
    <xf numFmtId="0" fontId="49" fillId="0" borderId="0">
      <alignment vertical="center"/>
    </xf>
    <xf numFmtId="0" fontId="6" fillId="0" borderId="0"/>
    <xf numFmtId="0" fontId="2" fillId="0" borderId="0">
      <alignment vertical="center"/>
    </xf>
    <xf numFmtId="0" fontId="2" fillId="0" borderId="0">
      <alignment vertical="center"/>
    </xf>
    <xf numFmtId="0" fontId="58" fillId="0" borderId="0">
      <alignment vertical="center"/>
    </xf>
    <xf numFmtId="0" fontId="66" fillId="0" borderId="0" applyNumberFormat="0" applyFill="0" applyBorder="0" applyAlignment="0" applyProtection="0">
      <alignment vertical="center"/>
    </xf>
    <xf numFmtId="0" fontId="88" fillId="0" borderId="0">
      <alignment vertical="center"/>
    </xf>
    <xf numFmtId="0" fontId="48" fillId="0" borderId="0" applyNumberFormat="0" applyFill="0" applyBorder="0" applyAlignment="0" applyProtection="0"/>
  </cellStyleXfs>
  <cellXfs count="2660">
    <xf numFmtId="0" fontId="0" fillId="0" borderId="0" xfId="0"/>
    <xf numFmtId="0" fontId="5" fillId="0" borderId="0" xfId="0" applyFont="1"/>
    <xf numFmtId="0" fontId="6" fillId="0" borderId="0" xfId="0" applyFont="1"/>
    <xf numFmtId="0" fontId="7" fillId="0" borderId="0" xfId="0" applyFont="1" applyAlignment="1">
      <alignment horizontal="right"/>
    </xf>
    <xf numFmtId="0" fontId="7" fillId="0" borderId="0" xfId="0" applyFont="1"/>
    <xf numFmtId="0" fontId="14" fillId="0" borderId="0" xfId="0" applyFont="1"/>
    <xf numFmtId="0" fontId="19" fillId="0" borderId="0" xfId="0" applyFont="1"/>
    <xf numFmtId="0" fontId="13" fillId="0" borderId="0" xfId="14" applyFont="1"/>
    <xf numFmtId="0" fontId="14" fillId="0" borderId="0" xfId="14" applyFont="1" applyAlignment="1">
      <alignment horizontal="centerContinuous"/>
    </xf>
    <xf numFmtId="0" fontId="13" fillId="0" borderId="0" xfId="14" applyFont="1" applyAlignment="1">
      <alignment horizontal="centerContinuous"/>
    </xf>
    <xf numFmtId="0" fontId="14" fillId="0" borderId="0" xfId="14" applyFont="1"/>
    <xf numFmtId="0" fontId="15" fillId="0" borderId="0" xfId="14" applyFont="1" applyAlignment="1">
      <alignment vertical="center"/>
    </xf>
    <xf numFmtId="0" fontId="15" fillId="0" borderId="0" xfId="14" applyFont="1" applyAlignment="1">
      <alignment horizontal="centerContinuous" vertical="center"/>
    </xf>
    <xf numFmtId="0" fontId="14" fillId="0" borderId="0" xfId="14" applyFont="1" applyAlignment="1">
      <alignment vertical="center"/>
    </xf>
    <xf numFmtId="0" fontId="14" fillId="0" borderId="6" xfId="14" applyFont="1" applyBorder="1" applyAlignment="1">
      <alignment vertical="center"/>
    </xf>
    <xf numFmtId="0" fontId="16" fillId="0" borderId="0" xfId="14" applyFont="1" applyAlignment="1">
      <alignment vertical="center"/>
    </xf>
    <xf numFmtId="0" fontId="16" fillId="0" borderId="0" xfId="14" applyFont="1" applyAlignment="1">
      <alignment horizontal="right" vertical="center"/>
    </xf>
    <xf numFmtId="0" fontId="24" fillId="0" borderId="0" xfId="0" applyFont="1"/>
    <xf numFmtId="0" fontId="28" fillId="0" borderId="0" xfId="0" applyFont="1" applyAlignment="1">
      <alignment horizontal="left" vertical="top"/>
    </xf>
    <xf numFmtId="0" fontId="15" fillId="0" borderId="6" xfId="14" applyFont="1" applyBorder="1" applyAlignment="1">
      <alignment horizontal="centerContinuous" vertical="center"/>
    </xf>
    <xf numFmtId="0" fontId="18" fillId="0" borderId="6" xfId="14" applyFont="1" applyBorder="1" applyAlignment="1">
      <alignment vertical="center"/>
    </xf>
    <xf numFmtId="0" fontId="16" fillId="0" borderId="6" xfId="14" applyFont="1" applyBorder="1" applyAlignment="1">
      <alignment vertical="center"/>
    </xf>
    <xf numFmtId="177" fontId="14" fillId="0" borderId="65" xfId="14" applyNumberFormat="1" applyFont="1" applyBorder="1" applyAlignment="1">
      <alignment vertical="center"/>
    </xf>
    <xf numFmtId="0" fontId="17" fillId="0" borderId="66" xfId="14" applyFont="1" applyBorder="1" applyAlignment="1">
      <alignment horizontal="center" vertical="center"/>
    </xf>
    <xf numFmtId="0" fontId="17" fillId="0" borderId="14" xfId="14" applyFont="1" applyBorder="1" applyAlignment="1">
      <alignment horizontal="center" vertical="center"/>
    </xf>
    <xf numFmtId="0" fontId="31" fillId="0" borderId="0" xfId="0" applyFont="1" applyAlignment="1">
      <alignment vertical="center"/>
    </xf>
    <xf numFmtId="0" fontId="31" fillId="0" borderId="0" xfId="0" applyFont="1" applyAlignment="1">
      <alignment horizontal="centerContinuous" vertical="center"/>
    </xf>
    <xf numFmtId="0" fontId="4" fillId="0" borderId="0" xfId="0" applyFont="1"/>
    <xf numFmtId="0" fontId="2" fillId="0" borderId="0" xfId="0" applyFont="1"/>
    <xf numFmtId="0" fontId="2" fillId="0" borderId="0" xfId="0" applyFont="1" applyAlignment="1">
      <alignment horizontal="centerContinuous"/>
    </xf>
    <xf numFmtId="0" fontId="5" fillId="0" borderId="0" xfId="0" applyFont="1" applyAlignment="1">
      <alignment horizontal="left"/>
    </xf>
    <xf numFmtId="0" fontId="32" fillId="0" borderId="0" xfId="0" applyFont="1"/>
    <xf numFmtId="0" fontId="7" fillId="0" borderId="0" xfId="0" applyFont="1" applyAlignment="1">
      <alignment horizontal="center" vertical="center"/>
    </xf>
    <xf numFmtId="0" fontId="1" fillId="0" borderId="0" xfId="0" applyFont="1"/>
    <xf numFmtId="0" fontId="33" fillId="0" borderId="0" xfId="0" applyFont="1" applyAlignment="1">
      <alignment horizontal="left" vertical="center"/>
    </xf>
    <xf numFmtId="0" fontId="2" fillId="0" borderId="0" xfId="0" applyFont="1" applyAlignment="1">
      <alignment vertical="center"/>
    </xf>
    <xf numFmtId="0" fontId="2" fillId="0" borderId="75" xfId="0" applyFont="1" applyBorder="1" applyAlignment="1">
      <alignment horizontal="distributed" vertical="center"/>
    </xf>
    <xf numFmtId="0" fontId="0" fillId="0" borderId="76" xfId="0" applyBorder="1" applyAlignment="1">
      <alignment horizontal="distributed" vertical="center"/>
    </xf>
    <xf numFmtId="0" fontId="2" fillId="0" borderId="76" xfId="0" applyFont="1" applyBorder="1" applyAlignment="1">
      <alignment horizontal="distributed" vertical="center"/>
    </xf>
    <xf numFmtId="0" fontId="2" fillId="0" borderId="77" xfId="0" applyFont="1" applyBorder="1" applyAlignment="1">
      <alignment horizontal="distributed" vertical="center"/>
    </xf>
    <xf numFmtId="0" fontId="0" fillId="0" borderId="77" xfId="0" applyBorder="1" applyAlignment="1">
      <alignment horizontal="distributed" vertical="center"/>
    </xf>
    <xf numFmtId="0" fontId="0" fillId="0" borderId="78" xfId="0" applyBorder="1" applyAlignment="1">
      <alignment horizontal="distributed" vertical="center"/>
    </xf>
    <xf numFmtId="0" fontId="2" fillId="0" borderId="79" xfId="0" applyFont="1" applyBorder="1" applyAlignment="1">
      <alignment horizontal="distributed" vertical="center"/>
    </xf>
    <xf numFmtId="0" fontId="9" fillId="0" borderId="0" xfId="0" applyFont="1"/>
    <xf numFmtId="0" fontId="2" fillId="0" borderId="80" xfId="0" applyFont="1" applyBorder="1" applyAlignment="1">
      <alignment horizontal="distributed" vertical="center"/>
    </xf>
    <xf numFmtId="0" fontId="2" fillId="0" borderId="81" xfId="0" applyFont="1" applyBorder="1" applyAlignment="1">
      <alignment horizontal="distributed" vertical="center"/>
    </xf>
    <xf numFmtId="0" fontId="2" fillId="0" borderId="82" xfId="0" applyFont="1" applyBorder="1" applyAlignment="1">
      <alignment horizontal="distributed" vertical="center"/>
    </xf>
    <xf numFmtId="0" fontId="0" fillId="0" borderId="82" xfId="0" applyBorder="1" applyAlignment="1">
      <alignment horizontal="distributed" vertical="center"/>
    </xf>
    <xf numFmtId="0" fontId="0" fillId="0" borderId="83" xfId="0" applyBorder="1" applyAlignment="1">
      <alignment horizontal="distributed" vertical="center"/>
    </xf>
    <xf numFmtId="0" fontId="2" fillId="0" borderId="84"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1" fillId="0" borderId="0" xfId="0" applyFont="1" applyAlignment="1">
      <alignment horizontal="center"/>
    </xf>
    <xf numFmtId="0" fontId="0" fillId="0" borderId="0" xfId="0" applyAlignment="1">
      <alignment vertical="center"/>
    </xf>
    <xf numFmtId="0" fontId="27" fillId="0" borderId="16" xfId="14" applyFont="1" applyBorder="1" applyAlignment="1">
      <alignment horizontal="center" vertical="center"/>
    </xf>
    <xf numFmtId="0" fontId="27" fillId="0" borderId="17" xfId="14" applyFont="1" applyBorder="1" applyAlignment="1">
      <alignment horizontal="center" vertical="center"/>
    </xf>
    <xf numFmtId="0" fontId="26" fillId="0" borderId="2" xfId="14" applyFont="1" applyBorder="1" applyAlignment="1">
      <alignment horizontal="left" vertical="center"/>
    </xf>
    <xf numFmtId="5" fontId="24" fillId="0" borderId="19" xfId="14" applyNumberFormat="1" applyFont="1" applyBorder="1" applyAlignment="1">
      <alignment horizontal="right" vertical="center"/>
    </xf>
    <xf numFmtId="5" fontId="24" fillId="0" borderId="5" xfId="14" applyNumberFormat="1" applyFont="1" applyBorder="1" applyAlignment="1">
      <alignment horizontal="right" vertical="center"/>
    </xf>
    <xf numFmtId="0" fontId="27" fillId="2" borderId="4" xfId="14" applyFont="1" applyFill="1" applyBorder="1" applyAlignment="1" applyProtection="1">
      <alignment vertical="center"/>
      <protection locked="0"/>
    </xf>
    <xf numFmtId="0" fontId="27" fillId="5" borderId="0" xfId="14" applyFont="1" applyFill="1" applyAlignment="1">
      <alignment horizontal="left" vertical="center"/>
    </xf>
    <xf numFmtId="0" fontId="2" fillId="0" borderId="108" xfId="0" applyFont="1" applyBorder="1" applyAlignment="1">
      <alignment horizontal="center" vertical="center"/>
    </xf>
    <xf numFmtId="0" fontId="2" fillId="0" borderId="88" xfId="0" applyFont="1" applyBorder="1" applyAlignment="1">
      <alignment horizontal="center" vertical="center"/>
    </xf>
    <xf numFmtId="0" fontId="2" fillId="0" borderId="0" xfId="0" applyFont="1" applyProtection="1">
      <protection locked="0"/>
    </xf>
    <xf numFmtId="0" fontId="1" fillId="0" borderId="0" xfId="0" applyFont="1" applyProtection="1">
      <protection locked="0"/>
    </xf>
    <xf numFmtId="0" fontId="24" fillId="0" borderId="0" xfId="14" applyFont="1" applyAlignment="1">
      <alignment vertical="center"/>
    </xf>
    <xf numFmtId="0" fontId="23" fillId="0" borderId="0" xfId="14" applyFont="1" applyAlignment="1">
      <alignment vertical="center"/>
    </xf>
    <xf numFmtId="0" fontId="13" fillId="0" borderId="0" xfId="14" applyFont="1" applyAlignment="1">
      <alignment horizontal="centerContinuous" vertical="center"/>
    </xf>
    <xf numFmtId="0" fontId="13" fillId="0" borderId="0" xfId="14" applyFont="1" applyAlignment="1">
      <alignment vertical="center"/>
    </xf>
    <xf numFmtId="0" fontId="24" fillId="0" borderId="0" xfId="14" applyFont="1" applyAlignment="1">
      <alignment horizontal="left" vertical="center"/>
    </xf>
    <xf numFmtId="0" fontId="24" fillId="0" borderId="0" xfId="14" applyFont="1" applyAlignment="1">
      <alignment horizontal="centerContinuous" vertical="center"/>
    </xf>
    <xf numFmtId="0" fontId="23" fillId="0" borderId="0" xfId="14" applyFont="1" applyAlignment="1">
      <alignment horizontal="centerContinuous" vertical="center"/>
    </xf>
    <xf numFmtId="0" fontId="27" fillId="0" borderId="59" xfId="14" applyFont="1" applyBorder="1" applyAlignment="1">
      <alignment horizontal="center" vertical="center"/>
    </xf>
    <xf numFmtId="0" fontId="24" fillId="0" borderId="109" xfId="14" applyFont="1" applyBorder="1" applyAlignment="1">
      <alignment horizontal="center" vertical="center"/>
    </xf>
    <xf numFmtId="0" fontId="24" fillId="0" borderId="102" xfId="14" applyFont="1" applyBorder="1" applyAlignment="1">
      <alignment horizontal="center" vertical="center"/>
    </xf>
    <xf numFmtId="0" fontId="24" fillId="0" borderId="110" xfId="14" applyFont="1" applyBorder="1" applyAlignment="1">
      <alignment horizontal="center" vertical="center"/>
    </xf>
    <xf numFmtId="0" fontId="35" fillId="0" borderId="0" xfId="14" applyFont="1" applyAlignment="1">
      <alignment vertical="center"/>
    </xf>
    <xf numFmtId="0" fontId="24" fillId="0" borderId="53" xfId="14" applyFont="1" applyBorder="1" applyAlignment="1">
      <alignment horizontal="center" vertical="center"/>
    </xf>
    <xf numFmtId="177" fontId="24" fillId="0" borderId="20" xfId="14" applyNumberFormat="1" applyFont="1" applyBorder="1" applyAlignment="1">
      <alignment vertical="center"/>
    </xf>
    <xf numFmtId="178" fontId="24" fillId="0" borderId="20" xfId="14" applyNumberFormat="1" applyFont="1" applyBorder="1" applyAlignment="1" applyProtection="1">
      <alignment horizontal="center" vertical="center"/>
      <protection locked="0"/>
    </xf>
    <xf numFmtId="5" fontId="24" fillId="0" borderId="111" xfId="14" applyNumberFormat="1" applyFont="1" applyBorder="1" applyAlignment="1">
      <alignment vertical="center"/>
    </xf>
    <xf numFmtId="0" fontId="24" fillId="0" borderId="15" xfId="14" applyFont="1" applyBorder="1" applyAlignment="1">
      <alignment horizontal="center" vertical="center"/>
    </xf>
    <xf numFmtId="177" fontId="24" fillId="0" borderId="4" xfId="14" applyNumberFormat="1" applyFont="1" applyBorder="1" applyAlignment="1">
      <alignment vertical="center"/>
    </xf>
    <xf numFmtId="178" fontId="24" fillId="0" borderId="4" xfId="14" applyNumberFormat="1" applyFont="1" applyBorder="1" applyAlignment="1" applyProtection="1">
      <alignment horizontal="center" vertical="center"/>
      <protection locked="0"/>
    </xf>
    <xf numFmtId="5" fontId="24" fillId="0" borderId="52" xfId="14" applyNumberFormat="1" applyFont="1" applyBorder="1" applyAlignment="1">
      <alignment vertical="center"/>
    </xf>
    <xf numFmtId="0" fontId="24" fillId="0" borderId="2" xfId="14" applyFont="1" applyBorder="1" applyAlignment="1">
      <alignment horizontal="center" vertical="center"/>
    </xf>
    <xf numFmtId="0" fontId="24" fillId="0" borderId="18" xfId="14" applyFont="1" applyBorder="1" applyAlignment="1">
      <alignment horizontal="left" vertical="center"/>
    </xf>
    <xf numFmtId="0" fontId="24" fillId="5" borderId="18" xfId="14" applyFont="1" applyFill="1" applyBorder="1" applyAlignment="1" applyProtection="1">
      <alignment horizontal="center" vertical="center"/>
      <protection locked="0"/>
    </xf>
    <xf numFmtId="0" fontId="24" fillId="0" borderId="22" xfId="14" applyFont="1" applyBorder="1" applyAlignment="1">
      <alignment horizontal="center" vertical="center"/>
    </xf>
    <xf numFmtId="0" fontId="24" fillId="0" borderId="30" xfId="14" applyFont="1" applyBorder="1" applyAlignment="1">
      <alignment horizontal="center" vertical="center"/>
    </xf>
    <xf numFmtId="177" fontId="24" fillId="0" borderId="63" xfId="14" applyNumberFormat="1" applyFont="1" applyBorder="1" applyAlignment="1">
      <alignment vertical="center"/>
    </xf>
    <xf numFmtId="178" fontId="24" fillId="0" borderId="63" xfId="14" applyNumberFormat="1" applyFont="1" applyBorder="1" applyAlignment="1" applyProtection="1">
      <alignment horizontal="center" vertical="center"/>
      <protection locked="0"/>
    </xf>
    <xf numFmtId="5" fontId="24" fillId="5" borderId="62" xfId="14" applyNumberFormat="1" applyFont="1" applyFill="1" applyBorder="1" applyAlignment="1">
      <alignment vertical="center"/>
    </xf>
    <xf numFmtId="5" fontId="24" fillId="0" borderId="62" xfId="14" applyNumberFormat="1" applyFont="1" applyBorder="1" applyAlignment="1">
      <alignment vertical="center"/>
    </xf>
    <xf numFmtId="0" fontId="27" fillId="0" borderId="2" xfId="14" applyFont="1" applyBorder="1" applyAlignment="1">
      <alignment horizontal="center" vertical="center"/>
    </xf>
    <xf numFmtId="0" fontId="27" fillId="0" borderId="18" xfId="14" applyFont="1" applyBorder="1" applyAlignment="1">
      <alignment horizontal="left" vertical="center"/>
    </xf>
    <xf numFmtId="0" fontId="27" fillId="5" borderId="18" xfId="14" applyFont="1" applyFill="1" applyBorder="1" applyAlignment="1" applyProtection="1">
      <alignment horizontal="center" vertical="center"/>
      <protection locked="0"/>
    </xf>
    <xf numFmtId="0" fontId="27" fillId="0" borderId="46" xfId="14" applyFont="1" applyBorder="1" applyAlignment="1">
      <alignment horizontal="center" vertical="center"/>
    </xf>
    <xf numFmtId="0" fontId="27" fillId="0" borderId="0" xfId="14" applyFont="1" applyAlignment="1">
      <alignment horizontal="left" vertical="center"/>
    </xf>
    <xf numFmtId="0" fontId="27" fillId="5" borderId="0" xfId="14" applyFont="1" applyFill="1" applyAlignment="1" applyProtection="1">
      <alignment horizontal="center" vertical="center"/>
      <protection locked="0"/>
    </xf>
    <xf numFmtId="38" fontId="24" fillId="0" borderId="0" xfId="6" applyFont="1" applyFill="1" applyBorder="1" applyAlignment="1">
      <alignment vertical="center"/>
    </xf>
    <xf numFmtId="177" fontId="24" fillId="0" borderId="0" xfId="14" applyNumberFormat="1" applyFont="1" applyAlignment="1">
      <alignment vertical="center"/>
    </xf>
    <xf numFmtId="178" fontId="24" fillId="0" borderId="0" xfId="14" applyNumberFormat="1" applyFont="1" applyAlignment="1" applyProtection="1">
      <alignment horizontal="center" vertical="center"/>
      <protection locked="0"/>
    </xf>
    <xf numFmtId="5" fontId="24" fillId="0" borderId="112" xfId="14" applyNumberFormat="1" applyFont="1" applyBorder="1" applyAlignment="1">
      <alignment vertical="center"/>
    </xf>
    <xf numFmtId="0" fontId="26" fillId="0" borderId="109" xfId="14" applyFont="1" applyBorder="1" applyAlignment="1">
      <alignment horizontal="left" vertical="center"/>
    </xf>
    <xf numFmtId="5" fontId="25" fillId="0" borderId="113" xfId="14" applyNumberFormat="1" applyFont="1" applyBorder="1" applyAlignment="1">
      <alignment horizontal="right" vertical="center"/>
    </xf>
    <xf numFmtId="0" fontId="26" fillId="0" borderId="0" xfId="14" applyFont="1" applyAlignment="1">
      <alignment vertical="center"/>
    </xf>
    <xf numFmtId="0" fontId="35" fillId="0" borderId="0" xfId="14" applyFont="1" applyAlignment="1">
      <alignment horizontal="centerContinuous" vertical="center"/>
    </xf>
    <xf numFmtId="0" fontId="24" fillId="0" borderId="0" xfId="20" applyFont="1">
      <alignment vertical="center"/>
    </xf>
    <xf numFmtId="0" fontId="25" fillId="0" borderId="0" xfId="20" applyFont="1">
      <alignment vertical="center"/>
    </xf>
    <xf numFmtId="0" fontId="24" fillId="0" borderId="0" xfId="20" applyFont="1" applyAlignment="1">
      <alignment horizontal="center" vertical="center"/>
    </xf>
    <xf numFmtId="0" fontId="27" fillId="0" borderId="0" xfId="20" applyFont="1" applyAlignment="1" applyProtection="1">
      <alignment horizontal="center" vertical="center"/>
      <protection locked="0"/>
    </xf>
    <xf numFmtId="0" fontId="29" fillId="6" borderId="0" xfId="14" applyFont="1" applyFill="1" applyAlignment="1">
      <alignment vertical="top"/>
    </xf>
    <xf numFmtId="0" fontId="36" fillId="0" borderId="6" xfId="14" applyFont="1" applyBorder="1" applyAlignment="1">
      <alignment vertical="center"/>
    </xf>
    <xf numFmtId="0" fontId="36" fillId="0" borderId="106" xfId="14" applyFont="1" applyBorder="1" applyAlignment="1">
      <alignment vertical="center"/>
    </xf>
    <xf numFmtId="0" fontId="26" fillId="0" borderId="53" xfId="14" applyFont="1" applyBorder="1" applyAlignment="1">
      <alignment vertical="center"/>
    </xf>
    <xf numFmtId="0" fontId="27" fillId="0" borderId="9" xfId="14" applyFont="1" applyBorder="1" applyAlignment="1">
      <alignment vertical="center"/>
    </xf>
    <xf numFmtId="0" fontId="27" fillId="0" borderId="4" xfId="14" applyFont="1" applyBorder="1" applyAlignment="1" applyProtection="1">
      <alignment vertical="center"/>
      <protection locked="0"/>
    </xf>
    <xf numFmtId="0" fontId="27" fillId="0" borderId="9" xfId="14" applyFont="1" applyBorder="1" applyAlignment="1" applyProtection="1">
      <alignment vertical="center"/>
      <protection locked="0"/>
    </xf>
    <xf numFmtId="0" fontId="26" fillId="0" borderId="4" xfId="14" applyFont="1" applyBorder="1" applyAlignment="1" applyProtection="1">
      <alignment horizontal="center" vertical="center"/>
      <protection locked="0"/>
    </xf>
    <xf numFmtId="0" fontId="24" fillId="0" borderId="53" xfId="14" applyFont="1" applyBorder="1" applyAlignment="1">
      <alignment vertical="center"/>
    </xf>
    <xf numFmtId="0" fontId="26" fillId="0" borderId="54" xfId="14" applyFont="1" applyBorder="1" applyAlignment="1">
      <alignment horizontal="left" vertical="center"/>
    </xf>
    <xf numFmtId="0" fontId="26" fillId="0" borderId="0" xfId="14" applyFont="1" applyAlignment="1">
      <alignment horizontal="left" vertical="center"/>
    </xf>
    <xf numFmtId="0" fontId="26" fillId="0" borderId="0" xfId="14" applyFont="1" applyAlignment="1">
      <alignment horizontal="center" vertical="center"/>
    </xf>
    <xf numFmtId="0" fontId="26" fillId="0" borderId="116" xfId="14" applyFont="1" applyBorder="1" applyAlignment="1">
      <alignment vertical="center"/>
    </xf>
    <xf numFmtId="0" fontId="24" fillId="0" borderId="30" xfId="14" applyFont="1" applyBorder="1" applyAlignment="1">
      <alignment vertical="center"/>
    </xf>
    <xf numFmtId="0" fontId="26" fillId="0" borderId="69" xfId="14" applyFont="1" applyBorder="1" applyAlignment="1">
      <alignment vertical="center"/>
    </xf>
    <xf numFmtId="0" fontId="26" fillId="0" borderId="67" xfId="14" applyFont="1" applyBorder="1" applyAlignment="1">
      <alignment vertical="center"/>
    </xf>
    <xf numFmtId="0" fontId="26" fillId="0" borderId="67" xfId="14" applyFont="1" applyBorder="1" applyAlignment="1">
      <alignment horizontal="center" vertical="center"/>
    </xf>
    <xf numFmtId="0" fontId="37" fillId="0" borderId="117" xfId="14" applyFont="1" applyBorder="1" applyAlignment="1">
      <alignment vertical="center"/>
    </xf>
    <xf numFmtId="0" fontId="38" fillId="0" borderId="10" xfId="14" applyFont="1" applyBorder="1" applyAlignment="1">
      <alignment vertical="center"/>
    </xf>
    <xf numFmtId="0" fontId="26" fillId="0" borderId="10" xfId="14" applyFont="1" applyBorder="1" applyAlignment="1">
      <alignment vertical="center"/>
    </xf>
    <xf numFmtId="0" fontId="26" fillId="0" borderId="112" xfId="14" applyFont="1" applyBorder="1" applyAlignment="1">
      <alignment vertical="center"/>
    </xf>
    <xf numFmtId="0" fontId="36" fillId="0" borderId="46" xfId="14" applyFont="1" applyBorder="1" applyAlignment="1">
      <alignment vertical="center"/>
    </xf>
    <xf numFmtId="0" fontId="26" fillId="0" borderId="96" xfId="14" applyFont="1" applyBorder="1" applyAlignment="1">
      <alignment vertical="center"/>
    </xf>
    <xf numFmtId="0" fontId="27" fillId="0" borderId="31" xfId="14" applyFont="1" applyBorder="1" applyAlignment="1" applyProtection="1">
      <alignment vertical="center"/>
      <protection locked="0"/>
    </xf>
    <xf numFmtId="0" fontId="37" fillId="0" borderId="100" xfId="14" applyFont="1" applyBorder="1" applyAlignment="1">
      <alignment vertical="center"/>
    </xf>
    <xf numFmtId="5" fontId="24" fillId="0" borderId="5" xfId="14" applyNumberFormat="1" applyFont="1" applyBorder="1" applyAlignment="1">
      <alignment vertical="center"/>
    </xf>
    <xf numFmtId="0" fontId="20" fillId="6" borderId="0" xfId="14" applyFont="1" applyFill="1" applyAlignment="1">
      <alignment vertical="top"/>
    </xf>
    <xf numFmtId="0" fontId="47" fillId="0" borderId="0" xfId="14" applyFont="1" applyAlignment="1">
      <alignment horizontal="left" vertical="top"/>
    </xf>
    <xf numFmtId="0" fontId="39" fillId="0" borderId="0" xfId="14" applyFont="1" applyAlignment="1">
      <alignment vertical="center"/>
    </xf>
    <xf numFmtId="0" fontId="40" fillId="0" borderId="0" xfId="14" applyFont="1" applyAlignment="1">
      <alignment vertical="center"/>
    </xf>
    <xf numFmtId="0" fontId="39" fillId="0" borderId="0" xfId="14" applyFont="1" applyAlignment="1">
      <alignment horizontal="centerContinuous" vertical="center"/>
    </xf>
    <xf numFmtId="5" fontId="39" fillId="0" borderId="0" xfId="14" applyNumberFormat="1" applyFont="1" applyAlignment="1">
      <alignment horizontal="right" vertical="center"/>
    </xf>
    <xf numFmtId="0" fontId="39" fillId="0" borderId="1" xfId="14" applyFont="1" applyBorder="1" applyAlignment="1">
      <alignment vertical="center"/>
    </xf>
    <xf numFmtId="0" fontId="39" fillId="0" borderId="71" xfId="14" applyFont="1" applyBorder="1" applyAlignment="1">
      <alignment horizontal="center" vertical="center"/>
    </xf>
    <xf numFmtId="0" fontId="41" fillId="0" borderId="0" xfId="14" applyFont="1" applyAlignment="1">
      <alignment vertical="center"/>
    </xf>
    <xf numFmtId="0" fontId="24" fillId="0" borderId="27" xfId="14" applyFont="1" applyBorder="1" applyAlignment="1">
      <alignment horizontal="center" vertical="center"/>
    </xf>
    <xf numFmtId="0" fontId="30" fillId="0" borderId="0" xfId="14" applyFont="1" applyAlignment="1">
      <alignment horizontal="right" vertical="center"/>
    </xf>
    <xf numFmtId="0" fontId="11" fillId="0" borderId="0" xfId="0" applyFont="1" applyAlignment="1">
      <alignment horizontal="right"/>
    </xf>
    <xf numFmtId="0" fontId="24" fillId="3" borderId="4" xfId="14" applyFont="1" applyFill="1" applyBorder="1" applyAlignment="1">
      <alignment horizontal="center" vertical="center"/>
    </xf>
    <xf numFmtId="177" fontId="24" fillId="0" borderId="18" xfId="6" applyNumberFormat="1" applyFont="1" applyFill="1" applyBorder="1" applyAlignment="1">
      <alignment vertical="center"/>
    </xf>
    <xf numFmtId="0" fontId="27" fillId="0" borderId="19" xfId="14" applyFont="1" applyBorder="1" applyAlignment="1">
      <alignment horizontal="center" vertical="center"/>
    </xf>
    <xf numFmtId="0" fontId="27" fillId="0" borderId="5" xfId="14" applyFont="1" applyBorder="1" applyAlignment="1">
      <alignment horizontal="center" vertical="center"/>
    </xf>
    <xf numFmtId="0" fontId="23" fillId="0" borderId="0" xfId="14" applyFont="1"/>
    <xf numFmtId="0" fontId="24" fillId="0" borderId="0" xfId="14" applyFont="1"/>
    <xf numFmtId="0" fontId="24" fillId="0" borderId="0" xfId="14" applyFont="1" applyAlignment="1">
      <alignment horizontal="centerContinuous"/>
    </xf>
    <xf numFmtId="0" fontId="23" fillId="0" borderId="0" xfId="14" applyFont="1" applyAlignment="1">
      <alignment horizontal="centerContinuous"/>
    </xf>
    <xf numFmtId="0" fontId="38" fillId="0" borderId="0" xfId="14" applyFont="1" applyAlignment="1">
      <alignment horizontal="right"/>
    </xf>
    <xf numFmtId="0" fontId="24" fillId="2" borderId="65" xfId="14" applyFont="1" applyFill="1" applyBorder="1" applyAlignment="1" applyProtection="1">
      <alignment vertical="center"/>
      <protection locked="0"/>
    </xf>
    <xf numFmtId="5" fontId="24" fillId="0" borderId="64" xfId="14" applyNumberFormat="1" applyFont="1" applyBorder="1" applyAlignment="1">
      <alignment vertical="center"/>
    </xf>
    <xf numFmtId="0" fontId="26" fillId="0" borderId="6" xfId="14" applyFont="1" applyBorder="1" applyAlignment="1">
      <alignment vertical="center"/>
    </xf>
    <xf numFmtId="0" fontId="24" fillId="0" borderId="6" xfId="14" applyFont="1" applyBorder="1" applyAlignment="1">
      <alignment vertical="center"/>
    </xf>
    <xf numFmtId="0" fontId="50" fillId="0" borderId="6" xfId="14" applyFont="1" applyBorder="1" applyAlignment="1">
      <alignment vertical="center"/>
    </xf>
    <xf numFmtId="0" fontId="35" fillId="0" borderId="6" xfId="14" applyFont="1" applyBorder="1" applyAlignment="1">
      <alignment horizontal="centerContinuous" vertical="center"/>
    </xf>
    <xf numFmtId="0" fontId="25" fillId="0" borderId="0" xfId="0" applyFont="1"/>
    <xf numFmtId="0" fontId="27" fillId="0" borderId="0" xfId="14" applyFont="1"/>
    <xf numFmtId="0" fontId="27" fillId="0" borderId="13" xfId="14" applyFont="1" applyBorder="1" applyAlignment="1">
      <alignment horizontal="center" vertical="center"/>
    </xf>
    <xf numFmtId="0" fontId="24" fillId="2" borderId="88" xfId="14" applyFont="1" applyFill="1" applyBorder="1" applyAlignment="1" applyProtection="1">
      <alignment vertical="center"/>
      <protection locked="0"/>
    </xf>
    <xf numFmtId="5" fontId="24" fillId="0" borderId="72" xfId="14" applyNumberFormat="1" applyFont="1" applyBorder="1" applyAlignment="1">
      <alignment vertical="center"/>
    </xf>
    <xf numFmtId="0" fontId="27" fillId="0" borderId="0" xfId="14" applyFont="1" applyAlignment="1">
      <alignment horizontal="centerContinuous"/>
    </xf>
    <xf numFmtId="0" fontId="36" fillId="0" borderId="0" xfId="14" applyFont="1" applyAlignment="1">
      <alignment horizontal="centerContinuous"/>
    </xf>
    <xf numFmtId="0" fontId="36" fillId="0" borderId="0" xfId="14" applyFont="1" applyAlignment="1">
      <alignment horizontal="right"/>
    </xf>
    <xf numFmtId="0" fontId="36" fillId="0" borderId="0" xfId="14" applyFont="1"/>
    <xf numFmtId="0" fontId="27" fillId="0" borderId="0" xfId="14" applyFont="1" applyAlignment="1">
      <alignment horizontal="right"/>
    </xf>
    <xf numFmtId="0" fontId="27" fillId="0" borderId="14" xfId="14" applyFont="1" applyBorder="1" applyAlignment="1">
      <alignment horizontal="center" vertical="center"/>
    </xf>
    <xf numFmtId="0" fontId="27" fillId="2" borderId="7" xfId="14" applyFont="1" applyFill="1" applyBorder="1" applyAlignment="1" applyProtection="1">
      <alignment vertical="center"/>
      <protection locked="0"/>
    </xf>
    <xf numFmtId="38" fontId="27" fillId="4" borderId="11" xfId="6" applyFont="1" applyFill="1" applyBorder="1" applyAlignment="1" applyProtection="1">
      <alignment vertical="center"/>
      <protection locked="0"/>
    </xf>
    <xf numFmtId="38" fontId="27" fillId="0" borderId="7" xfId="6" applyFont="1" applyFill="1" applyBorder="1" applyAlignment="1" applyProtection="1">
      <alignment vertical="center"/>
    </xf>
    <xf numFmtId="0" fontId="27" fillId="0" borderId="15" xfId="14" applyFont="1" applyBorder="1" applyAlignment="1">
      <alignment horizontal="center" vertical="center"/>
    </xf>
    <xf numFmtId="38" fontId="27" fillId="4" borderId="9" xfId="6" applyFont="1" applyFill="1" applyBorder="1" applyAlignment="1" applyProtection="1">
      <alignment vertical="center"/>
      <protection locked="0"/>
    </xf>
    <xf numFmtId="38" fontId="27" fillId="0" borderId="9" xfId="6" applyFont="1" applyFill="1" applyBorder="1" applyAlignment="1" applyProtection="1">
      <alignment vertical="center"/>
    </xf>
    <xf numFmtId="6" fontId="27" fillId="0" borderId="4" xfId="11" applyFont="1" applyFill="1" applyBorder="1" applyAlignment="1" applyProtection="1">
      <alignment horizontal="right" vertical="center"/>
    </xf>
    <xf numFmtId="0" fontId="27" fillId="0" borderId="9" xfId="14" applyFont="1" applyBorder="1" applyAlignment="1">
      <alignment horizontal="left" vertical="center"/>
    </xf>
    <xf numFmtId="0" fontId="27" fillId="0" borderId="51" xfId="14" applyFont="1" applyBorder="1" applyAlignment="1">
      <alignment horizontal="left" vertical="center"/>
    </xf>
    <xf numFmtId="0" fontId="27" fillId="0" borderId="12" xfId="14" applyFont="1" applyBorder="1" applyAlignment="1">
      <alignment horizontal="left" vertical="center"/>
    </xf>
    <xf numFmtId="0" fontId="27" fillId="0" borderId="22" xfId="14" applyFont="1" applyBorder="1" applyAlignment="1">
      <alignment horizontal="left" vertical="center"/>
    </xf>
    <xf numFmtId="0" fontId="27" fillId="0" borderId="23" xfId="14" applyFont="1" applyBorder="1" applyAlignment="1">
      <alignment horizontal="left" vertical="center"/>
    </xf>
    <xf numFmtId="6" fontId="27" fillId="0" borderId="71" xfId="11" applyFont="1" applyBorder="1" applyAlignment="1" applyProtection="1">
      <alignment horizontal="right" vertical="center"/>
    </xf>
    <xf numFmtId="6" fontId="27" fillId="0" borderId="23" xfId="11" applyFont="1" applyBorder="1" applyAlignment="1" applyProtection="1">
      <alignment horizontal="right" vertical="center"/>
    </xf>
    <xf numFmtId="0" fontId="27" fillId="0" borderId="6" xfId="14" applyFont="1" applyBorder="1" applyAlignment="1">
      <alignment vertical="center"/>
    </xf>
    <xf numFmtId="0" fontId="27" fillId="0" borderId="6" xfId="14" applyFont="1" applyBorder="1" applyAlignment="1">
      <alignment horizontal="centerContinuous" vertical="center"/>
    </xf>
    <xf numFmtId="0" fontId="27" fillId="0" borderId="22" xfId="14" applyFont="1" applyBorder="1" applyAlignment="1">
      <alignment horizontal="centerContinuous" vertical="center"/>
    </xf>
    <xf numFmtId="0" fontId="27" fillId="0" borderId="25" xfId="14" applyFont="1" applyBorder="1" applyAlignment="1">
      <alignment horizontal="centerContinuous" vertical="center"/>
    </xf>
    <xf numFmtId="0" fontId="36" fillId="0" borderId="0" xfId="14" applyFont="1" applyAlignment="1">
      <alignment vertical="center"/>
    </xf>
    <xf numFmtId="0" fontId="27" fillId="0" borderId="0" xfId="14" applyFont="1" applyAlignment="1">
      <alignment horizontal="centerContinuous" vertical="center"/>
    </xf>
    <xf numFmtId="0" fontId="27" fillId="0" borderId="0" xfId="14" applyFont="1" applyAlignment="1">
      <alignment horizontal="center" vertical="center"/>
    </xf>
    <xf numFmtId="5" fontId="27" fillId="0" borderId="0" xfId="14" applyNumberFormat="1" applyFont="1" applyAlignment="1">
      <alignment horizontal="right" vertical="center"/>
    </xf>
    <xf numFmtId="0" fontId="38" fillId="0" borderId="0" xfId="0" applyFont="1" applyAlignment="1">
      <alignment horizontal="right"/>
    </xf>
    <xf numFmtId="0" fontId="25" fillId="0" borderId="0" xfId="14" applyFont="1"/>
    <xf numFmtId="0" fontId="12" fillId="6" borderId="0" xfId="14" applyFont="1" applyFill="1" applyAlignment="1">
      <alignment vertical="top"/>
    </xf>
    <xf numFmtId="38" fontId="27" fillId="0" borderId="74" xfId="6" applyFont="1" applyFill="1" applyBorder="1" applyAlignment="1" applyProtection="1">
      <alignment vertical="center"/>
    </xf>
    <xf numFmtId="0" fontId="27" fillId="0" borderId="96" xfId="14" applyFont="1" applyBorder="1" applyAlignment="1">
      <alignment horizontal="center" vertical="center"/>
    </xf>
    <xf numFmtId="0" fontId="27" fillId="0" borderId="74" xfId="14" applyFont="1" applyBorder="1" applyAlignment="1">
      <alignment horizontal="left" vertical="center"/>
    </xf>
    <xf numFmtId="0" fontId="27" fillId="0" borderId="24" xfId="14" applyFont="1" applyBorder="1" applyAlignment="1">
      <alignment horizontal="left" vertical="center"/>
    </xf>
    <xf numFmtId="0" fontId="27" fillId="2" borderId="71" xfId="14" applyFont="1" applyFill="1" applyBorder="1" applyAlignment="1" applyProtection="1">
      <alignment vertical="center"/>
      <protection locked="0"/>
    </xf>
    <xf numFmtId="38" fontId="27" fillId="4" borderId="74" xfId="6" applyFont="1" applyFill="1" applyBorder="1" applyAlignment="1" applyProtection="1">
      <alignment vertical="center"/>
      <protection locked="0"/>
    </xf>
    <xf numFmtId="6" fontId="27" fillId="0" borderId="71" xfId="11" applyFont="1" applyFill="1" applyBorder="1" applyAlignment="1" applyProtection="1">
      <alignment horizontal="right" vertical="center"/>
    </xf>
    <xf numFmtId="0" fontId="2" fillId="0" borderId="0" xfId="14" applyAlignment="1">
      <alignment vertical="center"/>
    </xf>
    <xf numFmtId="0" fontId="51" fillId="0" borderId="0" xfId="0" applyFont="1" applyAlignment="1">
      <alignment vertical="center"/>
    </xf>
    <xf numFmtId="0" fontId="24" fillId="11" borderId="20" xfId="14" applyFont="1" applyFill="1" applyBorder="1" applyAlignment="1" applyProtection="1">
      <alignment horizontal="center" vertical="center"/>
      <protection locked="0"/>
    </xf>
    <xf numFmtId="0" fontId="24" fillId="11" borderId="4" xfId="14" applyFont="1" applyFill="1" applyBorder="1" applyAlignment="1" applyProtection="1">
      <alignment horizontal="center" vertical="center"/>
      <protection locked="0"/>
    </xf>
    <xf numFmtId="0" fontId="24" fillId="11" borderId="63" xfId="14" applyFont="1" applyFill="1" applyBorder="1" applyAlignment="1" applyProtection="1">
      <alignment horizontal="center" vertical="center"/>
      <protection locked="0"/>
    </xf>
    <xf numFmtId="0" fontId="27" fillId="11" borderId="115" xfId="14" applyFont="1" applyFill="1" applyBorder="1" applyAlignment="1" applyProtection="1">
      <alignment horizontal="center" vertical="center"/>
      <protection locked="0"/>
    </xf>
    <xf numFmtId="0" fontId="14" fillId="11" borderId="65" xfId="14" applyFont="1" applyFill="1" applyBorder="1" applyAlignment="1" applyProtection="1">
      <alignment vertical="center"/>
      <protection locked="0"/>
    </xf>
    <xf numFmtId="0" fontId="39" fillId="0" borderId="85" xfId="14" applyFont="1" applyBorder="1" applyAlignment="1">
      <alignment vertical="center"/>
    </xf>
    <xf numFmtId="0" fontId="27" fillId="0" borderId="19" xfId="20" applyFont="1" applyBorder="1" applyAlignment="1" applyProtection="1">
      <alignment horizontal="center" vertical="center"/>
      <protection locked="0"/>
    </xf>
    <xf numFmtId="0" fontId="27" fillId="0" borderId="71" xfId="20" applyFont="1" applyBorder="1" applyAlignment="1" applyProtection="1">
      <alignment horizontal="center" vertical="center"/>
      <protection locked="0"/>
    </xf>
    <xf numFmtId="0" fontId="39" fillId="0" borderId="124" xfId="14" applyFont="1" applyBorder="1" applyAlignment="1">
      <alignment horizontal="centerContinuous" vertical="center"/>
    </xf>
    <xf numFmtId="0" fontId="27" fillId="0" borderId="0" xfId="0" applyFont="1" applyAlignment="1">
      <alignment horizontal="left"/>
    </xf>
    <xf numFmtId="0" fontId="0" fillId="0" borderId="0" xfId="14" applyFont="1" applyAlignment="1">
      <alignment vertical="center"/>
    </xf>
    <xf numFmtId="0" fontId="8" fillId="0" borderId="0" xfId="0" applyFont="1" applyAlignment="1">
      <alignment horizontal="center" vertical="center"/>
    </xf>
    <xf numFmtId="0" fontId="0" fillId="0" borderId="0" xfId="0" applyAlignment="1">
      <alignment horizontal="left"/>
    </xf>
    <xf numFmtId="0" fontId="34" fillId="0" borderId="87" xfId="14" applyFont="1" applyBorder="1" applyAlignment="1">
      <alignment vertical="center"/>
    </xf>
    <xf numFmtId="0" fontId="55" fillId="0" borderId="118" xfId="14" applyFont="1" applyBorder="1" applyAlignment="1">
      <alignment horizontal="center" vertical="center"/>
    </xf>
    <xf numFmtId="0" fontId="57" fillId="0" borderId="0" xfId="14" applyFont="1" applyAlignment="1">
      <alignment vertical="center"/>
    </xf>
    <xf numFmtId="0" fontId="39" fillId="0" borderId="0" xfId="14" applyFont="1" applyAlignment="1">
      <alignment horizontal="center" vertical="center"/>
    </xf>
    <xf numFmtId="0" fontId="24" fillId="0" borderId="23" xfId="14" applyFont="1" applyBorder="1" applyAlignment="1">
      <alignment horizontal="left" vertical="center"/>
    </xf>
    <xf numFmtId="0" fontId="27" fillId="11" borderId="9" xfId="14" applyFont="1" applyFill="1" applyBorder="1" applyAlignment="1" applyProtection="1">
      <alignment vertical="center"/>
      <protection locked="0"/>
    </xf>
    <xf numFmtId="0" fontId="27" fillId="11" borderId="51" xfId="14" applyFont="1" applyFill="1" applyBorder="1" applyAlignment="1" applyProtection="1">
      <alignment vertical="center"/>
      <protection locked="0"/>
    </xf>
    <xf numFmtId="0" fontId="27" fillId="0" borderId="31" xfId="14" applyFont="1" applyBorder="1" applyAlignment="1">
      <alignment vertical="center"/>
    </xf>
    <xf numFmtId="0" fontId="26" fillId="0" borderId="88" xfId="14" applyFont="1" applyBorder="1" applyAlignment="1" applyProtection="1">
      <alignment horizontal="center" vertical="center"/>
      <protection locked="0"/>
    </xf>
    <xf numFmtId="0" fontId="27" fillId="11" borderId="45" xfId="14" applyFont="1" applyFill="1" applyBorder="1" applyAlignment="1" applyProtection="1">
      <alignment horizontal="center" vertical="center"/>
      <protection locked="0"/>
    </xf>
    <xf numFmtId="0" fontId="59" fillId="0" borderId="0" xfId="25" applyFont="1">
      <alignment vertical="center"/>
    </xf>
    <xf numFmtId="0" fontId="59" fillId="0" borderId="0" xfId="25" applyFont="1" applyAlignment="1">
      <alignment horizontal="right" vertical="center"/>
    </xf>
    <xf numFmtId="0" fontId="61" fillId="0" borderId="0" xfId="25" applyFont="1" applyAlignment="1"/>
    <xf numFmtId="0" fontId="61" fillId="0" borderId="0" xfId="25" applyFont="1">
      <alignment vertical="center"/>
    </xf>
    <xf numFmtId="0" fontId="61" fillId="0" borderId="0" xfId="25" applyFont="1" applyAlignment="1">
      <alignment horizontal="right" vertical="top"/>
    </xf>
    <xf numFmtId="0" fontId="62" fillId="0" borderId="0" xfId="25" applyFont="1" applyAlignment="1">
      <alignment horizontal="right" vertical="top"/>
    </xf>
    <xf numFmtId="0" fontId="64" fillId="0" borderId="0" xfId="25" applyFont="1">
      <alignment vertical="center"/>
    </xf>
    <xf numFmtId="0" fontId="62" fillId="0" borderId="0" xfId="25" applyFont="1" applyAlignment="1">
      <alignment vertical="center" wrapText="1"/>
    </xf>
    <xf numFmtId="0" fontId="61" fillId="0" borderId="0" xfId="25" applyFont="1" applyAlignment="1">
      <alignment vertical="top" wrapText="1"/>
    </xf>
    <xf numFmtId="0" fontId="68" fillId="5" borderId="0" xfId="25" applyFont="1" applyFill="1" applyAlignment="1">
      <alignment horizontal="center" vertical="center" textRotation="255" wrapText="1" shrinkToFit="1"/>
    </xf>
    <xf numFmtId="0" fontId="62" fillId="5" borderId="0" xfId="25" applyFont="1" applyFill="1" applyAlignment="1">
      <alignment horizontal="center" vertical="center" wrapText="1"/>
    </xf>
    <xf numFmtId="0" fontId="65" fillId="5" borderId="0" xfId="25" applyFont="1" applyFill="1" applyAlignment="1">
      <alignment horizontal="center" vertical="center" textRotation="255" wrapText="1"/>
    </xf>
    <xf numFmtId="0" fontId="69" fillId="5" borderId="0" xfId="25" applyFont="1" applyFill="1" applyAlignment="1">
      <alignment horizontal="left" vertical="center" wrapText="1"/>
    </xf>
    <xf numFmtId="0" fontId="59" fillId="5" borderId="0" xfId="25" applyFont="1" applyFill="1" applyAlignment="1">
      <alignment horizontal="center" vertical="center"/>
    </xf>
    <xf numFmtId="0" fontId="65" fillId="5" borderId="0" xfId="25" applyFont="1" applyFill="1" applyAlignment="1">
      <alignment horizontal="center" vertical="center" wrapText="1"/>
    </xf>
    <xf numFmtId="0" fontId="61" fillId="0" borderId="0" xfId="25" applyFont="1" applyAlignment="1">
      <alignment vertical="center" wrapText="1"/>
    </xf>
    <xf numFmtId="0" fontId="73" fillId="0" borderId="0" xfId="25" applyFont="1">
      <alignment vertical="center"/>
    </xf>
    <xf numFmtId="0" fontId="59" fillId="0" borderId="67" xfId="25" applyFont="1" applyBorder="1">
      <alignment vertical="center"/>
    </xf>
    <xf numFmtId="0" fontId="73" fillId="0" borderId="67" xfId="25" applyFont="1" applyBorder="1">
      <alignment vertical="center"/>
    </xf>
    <xf numFmtId="0" fontId="71" fillId="5" borderId="0" xfId="25" applyFont="1" applyFill="1" applyAlignment="1">
      <alignment horizontal="center" vertical="center" textRotation="255" wrapText="1"/>
    </xf>
    <xf numFmtId="0" fontId="62" fillId="0" borderId="0" xfId="25" applyFont="1" applyAlignment="1">
      <alignment horizontal="center" vertical="center" wrapText="1"/>
    </xf>
    <xf numFmtId="0" fontId="65" fillId="0" borderId="0" xfId="25" applyFont="1" applyAlignment="1">
      <alignment horizontal="center" vertical="center" wrapText="1"/>
    </xf>
    <xf numFmtId="49" fontId="59" fillId="0" borderId="0" xfId="25" applyNumberFormat="1" applyFont="1" applyAlignment="1" applyProtection="1">
      <alignment horizontal="center" vertical="center" shrinkToFit="1"/>
      <protection locked="0"/>
    </xf>
    <xf numFmtId="0" fontId="59" fillId="0" borderId="0" xfId="25" applyFont="1" applyAlignment="1">
      <alignment horizontal="center" vertical="center" wrapText="1"/>
    </xf>
    <xf numFmtId="0" fontId="59" fillId="0" borderId="185" xfId="25" applyFont="1" applyBorder="1" applyAlignment="1" applyProtection="1">
      <alignment vertical="center" shrinkToFit="1"/>
      <protection locked="0"/>
    </xf>
    <xf numFmtId="0" fontId="59" fillId="0" borderId="223" xfId="25" applyFont="1" applyBorder="1" applyAlignment="1" applyProtection="1">
      <alignment vertical="center" shrinkToFit="1"/>
      <protection locked="0"/>
    </xf>
    <xf numFmtId="0" fontId="59" fillId="0" borderId="0" xfId="25" applyFont="1" applyAlignment="1" applyProtection="1">
      <alignment vertical="center" shrinkToFit="1"/>
      <protection locked="0"/>
    </xf>
    <xf numFmtId="0" fontId="59" fillId="0" borderId="203" xfId="25" applyFont="1" applyBorder="1" applyAlignment="1" applyProtection="1">
      <alignment vertical="center" shrinkToFit="1"/>
      <protection locked="0"/>
    </xf>
    <xf numFmtId="0" fontId="59" fillId="0" borderId="173" xfId="25" applyFont="1" applyBorder="1" applyAlignment="1" applyProtection="1">
      <alignment vertical="center" shrinkToFit="1"/>
      <protection locked="0"/>
    </xf>
    <xf numFmtId="0" fontId="59" fillId="0" borderId="220" xfId="25" applyFont="1" applyBorder="1" applyAlignment="1" applyProtection="1">
      <alignment vertical="center" shrinkToFit="1"/>
      <protection locked="0"/>
    </xf>
    <xf numFmtId="0" fontId="71" fillId="5" borderId="202" xfId="25" applyFont="1" applyFill="1" applyBorder="1" applyAlignment="1">
      <alignment vertical="center" textRotation="255" wrapText="1" shrinkToFit="1"/>
    </xf>
    <xf numFmtId="0" fontId="71" fillId="5" borderId="204" xfId="25" applyFont="1" applyFill="1" applyBorder="1" applyAlignment="1">
      <alignment vertical="center" textRotation="255" wrapText="1" shrinkToFit="1"/>
    </xf>
    <xf numFmtId="0" fontId="65" fillId="0" borderId="0" xfId="25" applyFont="1" applyAlignment="1">
      <alignment horizontal="left" vertical="center" wrapText="1"/>
    </xf>
    <xf numFmtId="0" fontId="62" fillId="0" borderId="0" xfId="25" applyFont="1" applyAlignment="1">
      <alignment vertical="top" shrinkToFit="1"/>
    </xf>
    <xf numFmtId="0" fontId="59" fillId="0" borderId="0" xfId="25" applyFont="1" applyAlignment="1">
      <alignment horizontal="center" vertical="center"/>
    </xf>
    <xf numFmtId="0" fontId="59" fillId="0" borderId="0" xfId="25" applyFont="1" applyAlignment="1">
      <alignment vertical="center" wrapText="1"/>
    </xf>
    <xf numFmtId="0" fontId="70" fillId="0" borderId="0" xfId="25" applyFont="1" applyAlignment="1">
      <alignment vertical="center" wrapText="1"/>
    </xf>
    <xf numFmtId="0" fontId="65" fillId="0" borderId="0" xfId="25" applyFont="1" applyAlignment="1">
      <alignment vertical="center" textRotation="255" shrinkToFit="1"/>
    </xf>
    <xf numFmtId="49" fontId="83" fillId="0" borderId="0" xfId="25" applyNumberFormat="1" applyFont="1">
      <alignment vertical="center"/>
    </xf>
    <xf numFmtId="0" fontId="84" fillId="0" borderId="0" xfId="25" applyFont="1" applyAlignment="1">
      <alignment vertical="center" wrapText="1"/>
    </xf>
    <xf numFmtId="0" fontId="84" fillId="0" borderId="0" xfId="25" applyFont="1">
      <alignment vertical="center"/>
    </xf>
    <xf numFmtId="0" fontId="72" fillId="0" borderId="0" xfId="25" applyFont="1" applyAlignment="1">
      <alignment vertical="top" wrapText="1"/>
    </xf>
    <xf numFmtId="49" fontId="59" fillId="0" borderId="0" xfId="25" applyNumberFormat="1" applyFont="1">
      <alignment vertical="center"/>
    </xf>
    <xf numFmtId="0" fontId="62" fillId="0" borderId="0" xfId="25" applyFont="1" applyAlignment="1">
      <alignment horizontal="left" vertical="top" shrinkToFit="1"/>
    </xf>
    <xf numFmtId="0" fontId="65" fillId="0" borderId="0" xfId="25" applyFont="1" applyAlignment="1">
      <alignment horizontal="center" vertical="center"/>
    </xf>
    <xf numFmtId="0" fontId="59" fillId="0" borderId="0" xfId="25" applyFont="1" applyAlignment="1">
      <alignment vertical="center" wrapText="1" shrinkToFit="1"/>
    </xf>
    <xf numFmtId="0" fontId="84" fillId="0" borderId="67" xfId="25" applyFont="1" applyBorder="1">
      <alignment vertical="center"/>
    </xf>
    <xf numFmtId="0" fontId="71" fillId="5" borderId="46" xfId="25" applyFont="1" applyFill="1" applyBorder="1" applyAlignment="1">
      <alignment vertical="center" textRotation="255" wrapText="1" shrinkToFit="1"/>
    </xf>
    <xf numFmtId="0" fontId="71" fillId="5" borderId="22" xfId="25" applyFont="1" applyFill="1" applyBorder="1" applyAlignment="1">
      <alignment vertical="center" textRotation="255" wrapText="1" shrinkToFit="1"/>
    </xf>
    <xf numFmtId="0" fontId="62" fillId="0" borderId="0" xfId="25" applyFont="1">
      <alignment vertical="center"/>
    </xf>
    <xf numFmtId="0" fontId="62" fillId="5" borderId="67" xfId="25" applyFont="1" applyFill="1" applyBorder="1" applyAlignment="1">
      <alignment horizontal="center" vertical="center" textRotation="255" wrapText="1" shrinkToFit="1"/>
    </xf>
    <xf numFmtId="0" fontId="59" fillId="0" borderId="0" xfId="25" applyFont="1" applyAlignment="1">
      <alignment horizontal="left" vertical="center" wrapText="1"/>
    </xf>
    <xf numFmtId="0" fontId="70" fillId="5" borderId="0" xfId="25" applyFont="1" applyFill="1" applyAlignment="1">
      <alignment horizontal="center" vertical="center" textRotation="255" wrapText="1"/>
    </xf>
    <xf numFmtId="0" fontId="27" fillId="0" borderId="6" xfId="14" applyFont="1" applyBorder="1" applyAlignment="1">
      <alignment horizontal="center" vertical="center"/>
    </xf>
    <xf numFmtId="0" fontId="27" fillId="0" borderId="71" xfId="14" applyFont="1" applyBorder="1" applyAlignment="1">
      <alignment horizontal="centerContinuous" vertical="center"/>
    </xf>
    <xf numFmtId="0" fontId="13" fillId="6" borderId="0" xfId="14" applyFont="1" applyFill="1" applyAlignment="1">
      <alignment vertical="top"/>
    </xf>
    <xf numFmtId="0" fontId="27" fillId="0" borderId="68" xfId="14" applyFont="1" applyBorder="1" applyAlignment="1" applyProtection="1">
      <alignment vertical="center"/>
      <protection locked="0"/>
    </xf>
    <xf numFmtId="0" fontId="24" fillId="0" borderId="54" xfId="14" applyFont="1" applyBorder="1" applyAlignment="1">
      <alignment vertical="center" wrapText="1"/>
    </xf>
    <xf numFmtId="0" fontId="38" fillId="0" borderId="0" xfId="14" applyFont="1" applyAlignment="1">
      <alignment vertical="center"/>
    </xf>
    <xf numFmtId="0" fontId="24" fillId="0" borderId="0" xfId="0" applyFont="1" applyAlignment="1">
      <alignment vertical="center"/>
    </xf>
    <xf numFmtId="0" fontId="26" fillId="0" borderId="0" xfId="0" applyFont="1" applyAlignment="1">
      <alignment vertical="center"/>
    </xf>
    <xf numFmtId="0" fontId="24" fillId="0" borderId="0" xfId="0" applyFont="1" applyAlignment="1">
      <alignment horizontal="center" vertical="center"/>
    </xf>
    <xf numFmtId="0" fontId="56" fillId="0" borderId="0" xfId="14" applyFont="1" applyAlignment="1">
      <alignment vertical="center"/>
    </xf>
    <xf numFmtId="0" fontId="57" fillId="0" borderId="0" xfId="14" applyFont="1" applyAlignment="1">
      <alignment horizontal="centerContinuous" vertical="center"/>
    </xf>
    <xf numFmtId="0" fontId="57" fillId="0" borderId="0" xfId="14" applyFont="1" applyAlignment="1">
      <alignment horizontal="center" vertical="center"/>
    </xf>
    <xf numFmtId="5" fontId="57" fillId="0" borderId="0" xfId="14" applyNumberFormat="1" applyFont="1" applyAlignment="1">
      <alignment horizontal="right" vertical="center"/>
    </xf>
    <xf numFmtId="0" fontId="25" fillId="0" borderId="0" xfId="14" applyFont="1" applyAlignment="1">
      <alignment vertical="center"/>
    </xf>
    <xf numFmtId="0" fontId="27" fillId="0" borderId="0" xfId="0" applyFont="1" applyAlignment="1">
      <alignment vertical="center"/>
    </xf>
    <xf numFmtId="0" fontId="27" fillId="0" borderId="0" xfId="0" applyFont="1"/>
    <xf numFmtId="0" fontId="24" fillId="2" borderId="63" xfId="14" applyFont="1" applyFill="1" applyBorder="1" applyAlignment="1" applyProtection="1">
      <alignment horizontal="center" vertical="center"/>
      <protection locked="0"/>
    </xf>
    <xf numFmtId="0" fontId="24" fillId="3" borderId="63" xfId="14" applyFont="1" applyFill="1" applyBorder="1" applyAlignment="1">
      <alignment horizontal="center" vertical="center"/>
    </xf>
    <xf numFmtId="0" fontId="27" fillId="0" borderId="30" xfId="14" applyFont="1" applyBorder="1" applyAlignment="1">
      <alignment horizontal="center" vertical="center"/>
    </xf>
    <xf numFmtId="0" fontId="27" fillId="0" borderId="91" xfId="14" applyFont="1" applyBorder="1" applyAlignment="1">
      <alignment horizontal="center" vertical="center"/>
    </xf>
    <xf numFmtId="0" fontId="23" fillId="0" borderId="0" xfId="0" applyFont="1"/>
    <xf numFmtId="0" fontId="24" fillId="0" borderId="0" xfId="0" applyFont="1" applyAlignment="1">
      <alignment horizontal="centerContinuous"/>
    </xf>
    <xf numFmtId="0" fontId="23" fillId="0" borderId="0" xfId="0" applyFont="1" applyAlignment="1">
      <alignment horizontal="centerContinuous"/>
    </xf>
    <xf numFmtId="0" fontId="27" fillId="0" borderId="16" xfId="0" applyFont="1" applyBorder="1" applyAlignment="1">
      <alignment horizontal="center" vertical="center"/>
    </xf>
    <xf numFmtId="0" fontId="27" fillId="0" borderId="86" xfId="0" applyFont="1" applyBorder="1" applyAlignment="1">
      <alignment horizontal="center" vertical="center"/>
    </xf>
    <xf numFmtId="0" fontId="27" fillId="0" borderId="17" xfId="0" applyFont="1" applyBorder="1" applyAlignment="1">
      <alignment horizontal="center" vertical="center"/>
    </xf>
    <xf numFmtId="0" fontId="35" fillId="0" borderId="0" xfId="0" applyFont="1" applyAlignment="1">
      <alignment vertical="center"/>
    </xf>
    <xf numFmtId="0" fontId="27" fillId="0" borderId="14" xfId="0" applyFont="1" applyBorder="1" applyAlignment="1">
      <alignment horizontal="center" vertical="center"/>
    </xf>
    <xf numFmtId="0" fontId="27" fillId="0" borderId="7" xfId="0" applyFont="1" applyBorder="1" applyAlignment="1">
      <alignment horizontal="center" vertical="center"/>
    </xf>
    <xf numFmtId="0" fontId="27" fillId="0" borderId="46" xfId="0" applyFont="1" applyBorder="1" applyAlignment="1">
      <alignment horizontal="center" vertical="center"/>
    </xf>
    <xf numFmtId="0" fontId="27" fillId="0" borderId="71" xfId="0" applyFont="1" applyBorder="1" applyAlignment="1">
      <alignment horizontal="center" vertical="center"/>
    </xf>
    <xf numFmtId="0" fontId="26" fillId="0" borderId="2" xfId="0" applyFont="1" applyBorder="1" applyAlignment="1">
      <alignment horizontal="left" vertical="center"/>
    </xf>
    <xf numFmtId="0" fontId="27" fillId="0" borderId="145" xfId="0" applyFont="1" applyBorder="1" applyAlignment="1">
      <alignment horizontal="center" vertical="center"/>
    </xf>
    <xf numFmtId="0" fontId="50" fillId="0" borderId="0" xfId="0" applyFont="1" applyAlignment="1">
      <alignment vertical="center"/>
    </xf>
    <xf numFmtId="0" fontId="35" fillId="0" borderId="0" xfId="0" applyFont="1" applyAlignment="1">
      <alignment horizontal="centerContinuous" vertical="center"/>
    </xf>
    <xf numFmtId="0" fontId="26" fillId="0" borderId="0" xfId="0" applyFont="1" applyAlignment="1">
      <alignment horizontal="left" vertical="center"/>
    </xf>
    <xf numFmtId="38" fontId="27" fillId="0" borderId="11" xfId="5" applyFont="1" applyFill="1" applyBorder="1" applyAlignment="1">
      <alignment vertical="center"/>
    </xf>
    <xf numFmtId="177" fontId="27" fillId="0" borderId="7" xfId="0" applyNumberFormat="1" applyFont="1" applyBorder="1" applyAlignment="1">
      <alignment vertical="center"/>
    </xf>
    <xf numFmtId="5" fontId="27" fillId="0" borderId="3" xfId="0" applyNumberFormat="1" applyFont="1" applyBorder="1" applyAlignment="1">
      <alignment vertical="center"/>
    </xf>
    <xf numFmtId="0" fontId="27" fillId="4" borderId="55" xfId="0" applyFont="1" applyFill="1" applyBorder="1" applyAlignment="1" applyProtection="1">
      <alignment vertical="center"/>
      <protection locked="0"/>
    </xf>
    <xf numFmtId="177" fontId="27" fillId="0" borderId="20" xfId="0" applyNumberFormat="1" applyFont="1" applyBorder="1" applyAlignment="1">
      <alignment vertical="center"/>
    </xf>
    <xf numFmtId="5" fontId="27" fillId="0" borderId="111" xfId="0" applyNumberFormat="1" applyFont="1" applyBorder="1" applyAlignment="1">
      <alignment vertical="center"/>
    </xf>
    <xf numFmtId="5" fontId="27" fillId="0" borderId="19" xfId="0" applyNumberFormat="1" applyFont="1" applyBorder="1" applyAlignment="1">
      <alignment horizontal="right" vertical="center"/>
    </xf>
    <xf numFmtId="5" fontId="27" fillId="0" borderId="5" xfId="0" applyNumberFormat="1" applyFont="1" applyBorder="1" applyAlignment="1">
      <alignment horizontal="right" vertical="center"/>
    </xf>
    <xf numFmtId="0" fontId="27" fillId="4" borderId="7" xfId="0" applyFont="1" applyFill="1" applyBorder="1" applyAlignment="1" applyProtection="1">
      <alignment vertical="center"/>
      <protection locked="0"/>
    </xf>
    <xf numFmtId="0" fontId="28" fillId="0" borderId="0" xfId="14" applyFont="1" applyAlignment="1">
      <alignment vertical="center"/>
    </xf>
    <xf numFmtId="0" fontId="27" fillId="0" borderId="16" xfId="0" applyFont="1" applyBorder="1" applyAlignment="1">
      <alignment horizontal="center" vertical="center" wrapText="1"/>
    </xf>
    <xf numFmtId="0" fontId="0" fillId="0" borderId="0" xfId="0" applyAlignment="1">
      <alignment vertical="top"/>
    </xf>
    <xf numFmtId="0" fontId="0" fillId="0" borderId="0" xfId="0" applyAlignment="1" applyProtection="1">
      <alignment horizontal="right"/>
      <protection locked="0"/>
    </xf>
    <xf numFmtId="0" fontId="14" fillId="0" borderId="0" xfId="14" applyFont="1" applyAlignment="1">
      <alignment vertical="top"/>
    </xf>
    <xf numFmtId="0" fontId="89" fillId="0" borderId="0" xfId="0" applyFont="1" applyAlignment="1">
      <alignment vertical="center"/>
    </xf>
    <xf numFmtId="0" fontId="27" fillId="0" borderId="141" xfId="14" applyFont="1" applyBorder="1" applyAlignment="1">
      <alignment horizontal="center" vertical="center"/>
    </xf>
    <xf numFmtId="177" fontId="14" fillId="0" borderId="152" xfId="14" applyNumberFormat="1" applyFont="1" applyBorder="1" applyAlignment="1">
      <alignment vertical="center"/>
    </xf>
    <xf numFmtId="5" fontId="24" fillId="0" borderId="145" xfId="14" applyNumberFormat="1" applyFont="1" applyBorder="1" applyAlignment="1">
      <alignment horizontal="right" vertical="center"/>
    </xf>
    <xf numFmtId="0" fontId="24" fillId="0" borderId="63" xfId="14" applyFont="1" applyBorder="1" applyAlignment="1" applyProtection="1">
      <alignment horizontal="center" vertical="center"/>
      <protection locked="0"/>
    </xf>
    <xf numFmtId="3" fontId="24" fillId="4" borderId="63" xfId="14" applyNumberFormat="1" applyFont="1" applyFill="1" applyBorder="1" applyAlignment="1">
      <alignment horizontal="center" vertical="center"/>
    </xf>
    <xf numFmtId="0" fontId="24" fillId="4" borderId="4" xfId="14" applyFont="1" applyFill="1" applyBorder="1" applyAlignment="1">
      <alignment horizontal="center" vertical="center"/>
    </xf>
    <xf numFmtId="0" fontId="24" fillId="4" borderId="4" xfId="14" applyFont="1" applyFill="1" applyBorder="1" applyAlignment="1" applyProtection="1">
      <alignment vertical="center"/>
      <protection locked="0"/>
    </xf>
    <xf numFmtId="0" fontId="24" fillId="7" borderId="4" xfId="14" applyFont="1" applyFill="1" applyBorder="1" applyAlignment="1">
      <alignment horizontal="center" vertical="center"/>
    </xf>
    <xf numFmtId="3" fontId="24" fillId="0" borderId="63" xfId="14" applyNumberFormat="1" applyFont="1" applyBorder="1" applyAlignment="1" applyProtection="1">
      <alignment horizontal="center" vertical="center"/>
      <protection locked="0"/>
    </xf>
    <xf numFmtId="177" fontId="24" fillId="0" borderId="18" xfId="14" applyNumberFormat="1" applyFont="1" applyBorder="1" applyAlignment="1">
      <alignment vertical="center"/>
    </xf>
    <xf numFmtId="0" fontId="25" fillId="0" borderId="102" xfId="14" applyFont="1" applyBorder="1" applyAlignment="1">
      <alignment vertical="center"/>
    </xf>
    <xf numFmtId="6" fontId="15" fillId="0" borderId="0" xfId="14" applyNumberFormat="1" applyFont="1" applyAlignment="1">
      <alignment vertical="center"/>
    </xf>
    <xf numFmtId="0" fontId="24" fillId="11" borderId="27" xfId="14" applyFont="1" applyFill="1" applyBorder="1" applyAlignment="1" applyProtection="1">
      <alignment horizontal="center" vertical="center"/>
      <protection locked="0"/>
    </xf>
    <xf numFmtId="0" fontId="15" fillId="0" borderId="18" xfId="14" applyFont="1" applyBorder="1" applyAlignment="1">
      <alignment vertical="center"/>
    </xf>
    <xf numFmtId="0" fontId="14" fillId="0" borderId="18" xfId="14" applyFont="1" applyBorder="1" applyAlignment="1">
      <alignment vertical="center"/>
    </xf>
    <xf numFmtId="0" fontId="14" fillId="0" borderId="73" xfId="14" applyFont="1" applyBorder="1" applyAlignment="1">
      <alignment vertical="center"/>
    </xf>
    <xf numFmtId="0" fontId="17" fillId="0" borderId="60" xfId="14" applyFont="1" applyBorder="1" applyAlignment="1">
      <alignment horizontal="center" vertical="center"/>
    </xf>
    <xf numFmtId="0" fontId="17" fillId="0" borderId="13" xfId="14" applyFont="1" applyBorder="1" applyAlignment="1">
      <alignment horizontal="center" vertical="center"/>
    </xf>
    <xf numFmtId="0" fontId="14" fillId="11" borderId="88" xfId="14" applyFont="1" applyFill="1" applyBorder="1" applyAlignment="1" applyProtection="1">
      <alignment vertical="center"/>
      <protection locked="0"/>
    </xf>
    <xf numFmtId="0" fontId="14" fillId="11" borderId="27" xfId="14" applyFont="1" applyFill="1" applyBorder="1" applyAlignment="1" applyProtection="1">
      <alignment vertical="center"/>
      <protection locked="0"/>
    </xf>
    <xf numFmtId="177" fontId="14" fillId="0" borderId="27" xfId="14" applyNumberFormat="1" applyFont="1" applyBorder="1" applyAlignment="1">
      <alignment vertical="center"/>
    </xf>
    <xf numFmtId="177" fontId="14" fillId="0" borderId="68" xfId="14" applyNumberFormat="1" applyFont="1" applyBorder="1" applyAlignment="1">
      <alignment vertical="center"/>
    </xf>
    <xf numFmtId="0" fontId="14" fillId="11" borderId="7" xfId="14" applyFont="1" applyFill="1" applyBorder="1" applyAlignment="1" applyProtection="1">
      <alignment vertical="center"/>
      <protection locked="0"/>
    </xf>
    <xf numFmtId="177" fontId="14" fillId="0" borderId="7" xfId="14" applyNumberFormat="1" applyFont="1" applyBorder="1" applyAlignment="1">
      <alignment vertical="center"/>
    </xf>
    <xf numFmtId="177" fontId="14" fillId="0" borderId="11" xfId="14" applyNumberFormat="1" applyFont="1" applyBorder="1" applyAlignment="1">
      <alignment vertical="center"/>
    </xf>
    <xf numFmtId="177" fontId="14" fillId="0" borderId="88" xfId="14" applyNumberFormat="1" applyFont="1" applyBorder="1" applyAlignment="1">
      <alignment vertical="center"/>
    </xf>
    <xf numFmtId="177" fontId="14" fillId="0" borderId="31" xfId="14" applyNumberFormat="1" applyFont="1" applyBorder="1" applyAlignment="1">
      <alignment vertical="center"/>
    </xf>
    <xf numFmtId="5" fontId="14" fillId="0" borderId="3" xfId="14" applyNumberFormat="1" applyFont="1" applyBorder="1" applyAlignment="1">
      <alignment vertical="center"/>
    </xf>
    <xf numFmtId="5" fontId="14" fillId="0" borderId="72" xfId="14" applyNumberFormat="1" applyFont="1" applyBorder="1" applyAlignment="1">
      <alignment vertical="center"/>
    </xf>
    <xf numFmtId="5" fontId="14" fillId="0" borderId="122" xfId="14" applyNumberFormat="1" applyFont="1" applyBorder="1" applyAlignment="1">
      <alignment vertical="center"/>
    </xf>
    <xf numFmtId="0" fontId="27" fillId="0" borderId="85" xfId="14" applyFont="1" applyBorder="1" applyAlignment="1">
      <alignment horizontal="center" vertical="center"/>
    </xf>
    <xf numFmtId="0" fontId="27" fillId="0" borderId="168" xfId="14" applyFont="1" applyBorder="1" applyAlignment="1">
      <alignment horizontal="center" vertical="center"/>
    </xf>
    <xf numFmtId="0" fontId="27" fillId="0" borderId="26" xfId="14"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7" fillId="0" borderId="30" xfId="0" applyFont="1" applyBorder="1" applyAlignment="1">
      <alignment horizontal="center" vertical="center"/>
    </xf>
    <xf numFmtId="0" fontId="24" fillId="4" borderId="63" xfId="0" applyFont="1" applyFill="1" applyBorder="1" applyAlignment="1" applyProtection="1">
      <alignment vertical="center"/>
      <protection locked="0"/>
    </xf>
    <xf numFmtId="38" fontId="27" fillId="0" borderId="9" xfId="8" applyFont="1" applyBorder="1" applyAlignment="1">
      <alignment horizontal="right" vertical="center"/>
    </xf>
    <xf numFmtId="183" fontId="24" fillId="0" borderId="62" xfId="0" applyNumberFormat="1" applyFont="1" applyBorder="1" applyAlignment="1">
      <alignment vertical="center"/>
    </xf>
    <xf numFmtId="0" fontId="27" fillId="0" borderId="15" xfId="0" applyFont="1" applyBorder="1" applyAlignment="1">
      <alignment horizontal="center" vertical="center"/>
    </xf>
    <xf numFmtId="0" fontId="24" fillId="4" borderId="4" xfId="0" applyFont="1" applyFill="1" applyBorder="1" applyAlignment="1" applyProtection="1">
      <alignment vertical="center"/>
      <protection locked="0"/>
    </xf>
    <xf numFmtId="38" fontId="27" fillId="0" borderId="4" xfId="8" applyFont="1" applyBorder="1" applyAlignment="1">
      <alignment horizontal="right" vertical="center"/>
    </xf>
    <xf numFmtId="0" fontId="26" fillId="0" borderId="22" xfId="0" applyFont="1" applyBorder="1" applyAlignment="1">
      <alignment horizontal="left" vertical="center"/>
    </xf>
    <xf numFmtId="0" fontId="26" fillId="0" borderId="74" xfId="0" applyFont="1" applyBorder="1" applyAlignment="1">
      <alignment horizontal="center" vertical="center"/>
    </xf>
    <xf numFmtId="5" fontId="24" fillId="0" borderId="124" xfId="0" applyNumberFormat="1" applyFont="1" applyBorder="1" applyAlignment="1">
      <alignment horizontal="right" vertical="center"/>
    </xf>
    <xf numFmtId="0" fontId="25" fillId="0" borderId="0" xfId="0" applyFont="1" applyAlignment="1">
      <alignment vertical="center"/>
    </xf>
    <xf numFmtId="0" fontId="90" fillId="0" borderId="0" xfId="0" applyFont="1" applyAlignment="1">
      <alignment horizontal="left"/>
    </xf>
    <xf numFmtId="38" fontId="24" fillId="0" borderId="4" xfId="5" applyFont="1" applyFill="1" applyBorder="1" applyAlignment="1">
      <alignment vertical="center"/>
    </xf>
    <xf numFmtId="177" fontId="24" fillId="0" borderId="52" xfId="0" applyNumberFormat="1" applyFont="1" applyBorder="1" applyAlignment="1">
      <alignment vertical="center"/>
    </xf>
    <xf numFmtId="0" fontId="27" fillId="0" borderId="13" xfId="0" applyFont="1" applyBorder="1" applyAlignment="1">
      <alignment horizontal="center" vertical="center"/>
    </xf>
    <xf numFmtId="0" fontId="24" fillId="4" borderId="88" xfId="0" applyFont="1" applyFill="1" applyBorder="1" applyAlignment="1" applyProtection="1">
      <alignment vertical="center"/>
      <protection locked="0"/>
    </xf>
    <xf numFmtId="38" fontId="24" fillId="0" borderId="88" xfId="5" applyFont="1" applyFill="1" applyBorder="1" applyAlignment="1">
      <alignment vertical="center"/>
    </xf>
    <xf numFmtId="177" fontId="24" fillId="0" borderId="61" xfId="0" applyNumberFormat="1" applyFont="1" applyBorder="1" applyAlignment="1">
      <alignment vertical="center"/>
    </xf>
    <xf numFmtId="0" fontId="26" fillId="0" borderId="23" xfId="0" applyFont="1" applyBorder="1" applyAlignment="1" applyProtection="1">
      <alignment vertical="center"/>
      <protection locked="0"/>
    </xf>
    <xf numFmtId="5" fontId="24" fillId="0" borderId="5" xfId="0" applyNumberFormat="1" applyFont="1" applyBorder="1" applyAlignment="1">
      <alignment horizontal="right" vertical="center"/>
    </xf>
    <xf numFmtId="38" fontId="27" fillId="0" borderId="63" xfId="5" applyFont="1" applyFill="1" applyBorder="1" applyAlignment="1">
      <alignment vertical="center"/>
    </xf>
    <xf numFmtId="0" fontId="27" fillId="0" borderId="101" xfId="14" applyFont="1" applyBorder="1" applyAlignment="1">
      <alignment horizontal="center" vertical="center"/>
    </xf>
    <xf numFmtId="0" fontId="27" fillId="0" borderId="85" xfId="14" applyFont="1" applyBorder="1" applyAlignment="1">
      <alignment horizontal="center" vertical="center"/>
    </xf>
    <xf numFmtId="0" fontId="27" fillId="0" borderId="18" xfId="0" applyFont="1" applyBorder="1" applyAlignment="1">
      <alignment horizontal="center" vertical="center"/>
    </xf>
    <xf numFmtId="0" fontId="27" fillId="0" borderId="4" xfId="0" applyFont="1" applyBorder="1" applyAlignment="1">
      <alignment vertical="center"/>
    </xf>
    <xf numFmtId="0" fontId="27" fillId="0" borderId="88" xfId="0" applyFont="1" applyBorder="1" applyAlignment="1">
      <alignment vertical="center"/>
    </xf>
    <xf numFmtId="38" fontId="24" fillId="0" borderId="63" xfId="5" applyFont="1" applyFill="1" applyBorder="1" applyAlignment="1">
      <alignment vertical="center"/>
    </xf>
    <xf numFmtId="177" fontId="24" fillId="0" borderId="63" xfId="0" applyNumberFormat="1" applyFont="1" applyBorder="1" applyAlignment="1">
      <alignment vertical="center"/>
    </xf>
    <xf numFmtId="178" fontId="24" fillId="0" borderId="63" xfId="0" applyNumberFormat="1" applyFont="1" applyBorder="1" applyAlignment="1">
      <alignment horizontal="center" vertical="center"/>
    </xf>
    <xf numFmtId="5" fontId="24" fillId="0" borderId="62" xfId="0" applyNumberFormat="1" applyFont="1" applyBorder="1" applyAlignment="1">
      <alignment vertical="center"/>
    </xf>
    <xf numFmtId="177" fontId="24" fillId="0" borderId="4" xfId="0" applyNumberFormat="1" applyFont="1" applyBorder="1" applyAlignment="1">
      <alignment vertical="center"/>
    </xf>
    <xf numFmtId="178" fontId="24" fillId="0" borderId="4" xfId="0" applyNumberFormat="1" applyFont="1" applyBorder="1" applyAlignment="1">
      <alignment horizontal="center" vertical="center"/>
    </xf>
    <xf numFmtId="5" fontId="24" fillId="0" borderId="52" xfId="0" applyNumberFormat="1" applyFont="1" applyBorder="1" applyAlignment="1">
      <alignment vertical="center"/>
    </xf>
    <xf numFmtId="178" fontId="24" fillId="0" borderId="20" xfId="0" applyNumberFormat="1" applyFont="1" applyBorder="1" applyAlignment="1">
      <alignment horizontal="center" vertical="center"/>
    </xf>
    <xf numFmtId="5" fontId="24" fillId="0" borderId="71" xfId="0" applyNumberFormat="1" applyFont="1" applyBorder="1" applyAlignment="1">
      <alignment horizontal="right" vertical="center"/>
    </xf>
    <xf numFmtId="0" fontId="24" fillId="3" borderId="23" xfId="0" applyFont="1" applyFill="1" applyBorder="1" applyAlignment="1">
      <alignment horizontal="center" vertical="center"/>
    </xf>
    <xf numFmtId="0" fontId="26" fillId="0" borderId="0" xfId="0" applyFont="1"/>
    <xf numFmtId="177" fontId="24" fillId="0" borderId="88" xfId="0" applyNumberFormat="1" applyFont="1" applyBorder="1" applyAlignment="1">
      <alignment vertical="center"/>
    </xf>
    <xf numFmtId="5" fontId="24" fillId="0" borderId="72" xfId="0" applyNumberFormat="1" applyFont="1" applyBorder="1" applyAlignment="1">
      <alignment vertical="center"/>
    </xf>
    <xf numFmtId="0" fontId="27" fillId="0" borderId="18" xfId="0" applyFont="1" applyBorder="1" applyAlignment="1">
      <alignment vertical="center" wrapText="1"/>
    </xf>
    <xf numFmtId="0" fontId="27" fillId="0" borderId="18" xfId="0" applyFont="1" applyBorder="1" applyAlignment="1">
      <alignment vertical="center"/>
    </xf>
    <xf numFmtId="0" fontId="24" fillId="0" borderId="18" xfId="0" applyFont="1" applyBorder="1" applyAlignment="1" applyProtection="1">
      <alignment vertical="center"/>
      <protection locked="0"/>
    </xf>
    <xf numFmtId="38" fontId="24" fillId="0" borderId="18" xfId="5" applyFont="1" applyFill="1" applyBorder="1" applyAlignment="1">
      <alignment vertical="center"/>
    </xf>
    <xf numFmtId="177" fontId="24" fillId="0" borderId="18" xfId="0" applyNumberFormat="1" applyFont="1" applyBorder="1" applyAlignment="1">
      <alignment vertical="center"/>
    </xf>
    <xf numFmtId="178" fontId="24" fillId="0" borderId="18" xfId="0" applyNumberFormat="1" applyFont="1" applyBorder="1" applyAlignment="1">
      <alignment horizontal="center" vertical="center"/>
    </xf>
    <xf numFmtId="5" fontId="24" fillId="0" borderId="18" xfId="0" applyNumberFormat="1" applyFont="1" applyBorder="1" applyAlignment="1">
      <alignment vertical="center"/>
    </xf>
    <xf numFmtId="0" fontId="38" fillId="0" borderId="0" xfId="14" applyFont="1" applyAlignment="1">
      <alignment horizontal="right" vertical="center"/>
    </xf>
    <xf numFmtId="0" fontId="38" fillId="0" borderId="0" xfId="0" applyFont="1" applyAlignment="1">
      <alignment horizontal="right" vertical="center"/>
    </xf>
    <xf numFmtId="0" fontId="91" fillId="0" borderId="0" xfId="0" applyFont="1" applyAlignment="1">
      <alignment vertical="center"/>
    </xf>
    <xf numFmtId="0" fontId="7" fillId="0" borderId="0" xfId="0" applyFont="1" applyBorder="1"/>
    <xf numFmtId="0" fontId="2" fillId="0" borderId="0" xfId="0" applyFont="1" applyBorder="1"/>
    <xf numFmtId="0" fontId="27" fillId="0" borderId="85" xfId="14" applyFont="1" applyBorder="1" applyAlignment="1">
      <alignment horizontal="center" vertical="center"/>
    </xf>
    <xf numFmtId="0" fontId="27" fillId="0" borderId="4" xfId="0" applyFont="1" applyBorder="1" applyAlignment="1">
      <alignment vertical="center"/>
    </xf>
    <xf numFmtId="0" fontId="27" fillId="0" borderId="88" xfId="0" applyFont="1" applyBorder="1" applyAlignment="1">
      <alignment vertical="center"/>
    </xf>
    <xf numFmtId="0" fontId="27" fillId="0" borderId="6" xfId="0" applyFont="1" applyBorder="1" applyAlignment="1">
      <alignment horizontal="center" vertical="center"/>
    </xf>
    <xf numFmtId="0" fontId="27" fillId="0" borderId="23" xfId="14" applyFont="1" applyBorder="1" applyAlignment="1">
      <alignment horizontal="center" vertical="center"/>
    </xf>
    <xf numFmtId="0" fontId="27" fillId="0" borderId="85" xfId="14" applyFont="1" applyBorder="1" applyAlignment="1">
      <alignment horizontal="center" vertical="center"/>
    </xf>
    <xf numFmtId="6" fontId="27" fillId="0" borderId="49" xfId="11" applyFont="1" applyFill="1" applyBorder="1" applyAlignment="1" applyProtection="1">
      <alignment horizontal="right" vertical="center"/>
    </xf>
    <xf numFmtId="0" fontId="27" fillId="0" borderId="9" xfId="14" applyFont="1" applyBorder="1" applyAlignment="1">
      <alignment horizontal="left" vertical="center"/>
    </xf>
    <xf numFmtId="0" fontId="27" fillId="0" borderId="51" xfId="14" applyFont="1" applyBorder="1" applyAlignment="1">
      <alignment horizontal="left" vertical="center"/>
    </xf>
    <xf numFmtId="0" fontId="27" fillId="0" borderId="12" xfId="14" applyFont="1" applyBorder="1" applyAlignment="1">
      <alignment horizontal="left" vertical="center"/>
    </xf>
    <xf numFmtId="6" fontId="27" fillId="0" borderId="26" xfId="11" applyFont="1" applyBorder="1" applyAlignment="1" applyProtection="1">
      <alignment horizontal="right" vertical="center"/>
    </xf>
    <xf numFmtId="0" fontId="24" fillId="0" borderId="23" xfId="14" applyFont="1" applyBorder="1" applyAlignment="1">
      <alignment horizontal="left" vertical="center"/>
    </xf>
    <xf numFmtId="0" fontId="27" fillId="0" borderId="0" xfId="14" applyFont="1" applyAlignment="1">
      <alignment vertical="center"/>
    </xf>
    <xf numFmtId="0" fontId="27" fillId="0" borderId="4" xfId="0" applyFont="1" applyBorder="1" applyAlignment="1">
      <alignment vertical="center"/>
    </xf>
    <xf numFmtId="0" fontId="27" fillId="0" borderId="88" xfId="0" applyFont="1" applyBorder="1" applyAlignment="1">
      <alignment vertical="center"/>
    </xf>
    <xf numFmtId="0" fontId="92" fillId="0" borderId="0" xfId="14" applyFont="1" applyAlignment="1">
      <alignment vertical="center"/>
    </xf>
    <xf numFmtId="0" fontId="93" fillId="0" borderId="0" xfId="14" applyFont="1" applyAlignment="1">
      <alignment vertical="center"/>
    </xf>
    <xf numFmtId="0" fontId="37" fillId="0" borderId="0" xfId="0" applyFont="1" applyAlignment="1">
      <alignment vertical="center"/>
    </xf>
    <xf numFmtId="0" fontId="24" fillId="0" borderId="0" xfId="0" applyFont="1" applyAlignment="1">
      <alignment horizontal="left" vertical="center"/>
    </xf>
    <xf numFmtId="0" fontId="26" fillId="0" borderId="0" xfId="0" applyFont="1" applyAlignment="1">
      <alignment horizontal="right" vertical="center"/>
    </xf>
    <xf numFmtId="0" fontId="94" fillId="0" borderId="0" xfId="0" applyFont="1" applyAlignment="1">
      <alignment vertical="center"/>
    </xf>
    <xf numFmtId="0" fontId="94" fillId="0" borderId="0" xfId="14" applyFont="1" applyAlignment="1">
      <alignment vertical="center"/>
    </xf>
    <xf numFmtId="0" fontId="94" fillId="4" borderId="47" xfId="0" applyFont="1" applyFill="1" applyBorder="1" applyAlignment="1">
      <alignment vertical="center"/>
    </xf>
    <xf numFmtId="0" fontId="24" fillId="0" borderId="0" xfId="14" applyFont="1" applyAlignment="1">
      <alignment vertical="center" wrapText="1" justifyLastLine="1"/>
    </xf>
    <xf numFmtId="0" fontId="24" fillId="0" borderId="0" xfId="14" applyFont="1" applyAlignment="1">
      <alignment vertical="center" justifyLastLine="1"/>
    </xf>
    <xf numFmtId="49" fontId="24" fillId="0" borderId="0" xfId="14" applyNumberFormat="1" applyFont="1" applyAlignment="1" applyProtection="1">
      <alignment vertical="center"/>
      <protection locked="0"/>
    </xf>
    <xf numFmtId="0" fontId="24" fillId="0" borderId="0" xfId="14" applyFont="1" applyAlignment="1">
      <alignment vertical="top"/>
    </xf>
    <xf numFmtId="0" fontId="26" fillId="0" borderId="0" xfId="14" applyFont="1" applyAlignment="1">
      <alignment vertical="top"/>
    </xf>
    <xf numFmtId="0" fontId="24" fillId="0" borderId="0" xfId="14" applyFont="1" applyAlignment="1">
      <alignment vertical="top" wrapText="1" justifyLastLine="1"/>
    </xf>
    <xf numFmtId="0" fontId="24" fillId="0" borderId="0" xfId="14" applyFont="1" applyAlignment="1">
      <alignment vertical="top" justifyLastLine="1"/>
    </xf>
    <xf numFmtId="49" fontId="24" fillId="0" borderId="0" xfId="14" applyNumberFormat="1" applyFont="1" applyAlignment="1" applyProtection="1">
      <alignment vertical="top"/>
      <protection locked="0"/>
    </xf>
    <xf numFmtId="0" fontId="95" fillId="4" borderId="94" xfId="0" applyFont="1" applyFill="1" applyBorder="1" applyAlignment="1">
      <alignment horizontal="right" vertical="center"/>
    </xf>
    <xf numFmtId="0" fontId="95" fillId="2" borderId="95" xfId="0" applyFont="1" applyFill="1" applyBorder="1" applyAlignment="1">
      <alignment horizontal="center" vertical="center"/>
    </xf>
    <xf numFmtId="0" fontId="24" fillId="0" borderId="0" xfId="14" applyFont="1" applyBorder="1" applyAlignment="1">
      <alignment horizontal="center" vertical="center" wrapText="1" justifyLastLine="1"/>
    </xf>
    <xf numFmtId="0" fontId="24" fillId="0" borderId="0" xfId="14" applyFont="1" applyBorder="1" applyAlignment="1">
      <alignment horizontal="center" vertical="center" justifyLastLine="1"/>
    </xf>
    <xf numFmtId="49" fontId="24" fillId="0" borderId="0" xfId="14" applyNumberFormat="1" applyFont="1" applyBorder="1" applyAlignment="1" applyProtection="1">
      <alignment horizontal="left" vertical="center"/>
      <protection locked="0"/>
    </xf>
    <xf numFmtId="0" fontId="24" fillId="0" borderId="0" xfId="14" applyFont="1" applyAlignment="1">
      <alignment horizontal="center" vertical="center" wrapText="1"/>
    </xf>
    <xf numFmtId="3" fontId="96" fillId="0" borderId="0" xfId="14" applyNumberFormat="1" applyFont="1" applyAlignment="1">
      <alignment horizontal="left" vertical="center"/>
    </xf>
    <xf numFmtId="0" fontId="54" fillId="0" borderId="0" xfId="14" applyFont="1" applyAlignment="1">
      <alignment vertical="top"/>
    </xf>
    <xf numFmtId="0" fontId="96" fillId="0" borderId="0" xfId="14" applyFont="1" applyAlignment="1">
      <alignment vertical="top"/>
    </xf>
    <xf numFmtId="0" fontId="24" fillId="0" borderId="0" xfId="14" applyFont="1" applyAlignment="1">
      <alignment horizontal="center" vertical="center" wrapText="1" justifyLastLine="1"/>
    </xf>
    <xf numFmtId="0" fontId="24" fillId="0" borderId="0" xfId="14" applyFont="1" applyAlignment="1">
      <alignment horizontal="center" vertical="center" justifyLastLine="1"/>
    </xf>
    <xf numFmtId="49" fontId="24" fillId="0" borderId="0" xfId="14" applyNumberFormat="1" applyFont="1" applyAlignment="1" applyProtection="1">
      <alignment horizontal="left" vertical="center"/>
      <protection locked="0"/>
    </xf>
    <xf numFmtId="0" fontId="45" fillId="0" borderId="0" xfId="17" applyFont="1" applyAlignment="1">
      <alignment horizontal="distributed" vertical="distributed" justifyLastLine="1"/>
    </xf>
    <xf numFmtId="0" fontId="24" fillId="0" borderId="0" xfId="0" applyFont="1" applyBorder="1" applyAlignment="1">
      <alignment horizontal="distributed" vertical="center" justifyLastLine="1"/>
    </xf>
    <xf numFmtId="0" fontId="24" fillId="0" borderId="0" xfId="0" applyFont="1" applyBorder="1" applyAlignment="1" applyProtection="1">
      <alignment vertical="center"/>
      <protection locked="0"/>
    </xf>
    <xf numFmtId="0" fontId="24" fillId="0" borderId="0" xfId="0" applyFont="1" applyBorder="1" applyAlignment="1" applyProtection="1">
      <alignment horizontal="left" vertical="center"/>
      <protection locked="0"/>
    </xf>
    <xf numFmtId="0" fontId="24" fillId="0" borderId="94" xfId="0" applyFont="1" applyBorder="1" applyAlignment="1">
      <alignment vertical="center"/>
    </xf>
    <xf numFmtId="0" fontId="54" fillId="0" borderId="94" xfId="0" applyFont="1" applyBorder="1" applyAlignment="1">
      <alignment vertical="center"/>
    </xf>
    <xf numFmtId="0" fontId="24" fillId="0" borderId="95" xfId="0" applyFont="1" applyBorder="1" applyAlignment="1">
      <alignment vertical="center"/>
    </xf>
    <xf numFmtId="0" fontId="24" fillId="0" borderId="6" xfId="0" applyFont="1" applyBorder="1" applyAlignment="1">
      <alignment vertical="center"/>
    </xf>
    <xf numFmtId="0" fontId="24" fillId="0" borderId="0" xfId="0" applyFont="1" applyAlignment="1">
      <alignment vertical="center"/>
    </xf>
    <xf numFmtId="0" fontId="26" fillId="0" borderId="0" xfId="14" applyFont="1" applyBorder="1" applyAlignment="1">
      <alignment vertical="center"/>
    </xf>
    <xf numFmtId="0" fontId="24" fillId="0" borderId="0" xfId="14" applyFont="1" applyBorder="1" applyAlignment="1">
      <alignment vertical="center"/>
    </xf>
    <xf numFmtId="0" fontId="26" fillId="0" borderId="0" xfId="14" applyFont="1" applyBorder="1" applyAlignment="1">
      <alignment horizontal="right" vertical="center"/>
    </xf>
    <xf numFmtId="0" fontId="99" fillId="0" borderId="0" xfId="0" applyFont="1" applyAlignment="1">
      <alignment horizontal="centerContinuous"/>
    </xf>
    <xf numFmtId="0" fontId="94" fillId="0" borderId="0" xfId="0" applyFont="1"/>
    <xf numFmtId="0" fontId="26" fillId="0" borderId="0" xfId="0" applyFont="1" applyAlignment="1">
      <alignment horizontal="right"/>
    </xf>
    <xf numFmtId="9" fontId="36" fillId="4" borderId="5" xfId="0" applyNumberFormat="1" applyFont="1" applyFill="1" applyBorder="1" applyAlignment="1" applyProtection="1">
      <alignment vertical="center"/>
      <protection locked="0"/>
    </xf>
    <xf numFmtId="0" fontId="35" fillId="0" borderId="0" xfId="0" applyFont="1" applyAlignment="1">
      <alignment horizontal="left" vertical="center"/>
    </xf>
    <xf numFmtId="0" fontId="27" fillId="0" borderId="0" xfId="0" applyFont="1" applyAlignment="1">
      <alignment horizontal="center" vertical="center"/>
    </xf>
    <xf numFmtId="5" fontId="24" fillId="0" borderId="0" xfId="0" applyNumberFormat="1" applyFont="1" applyAlignment="1">
      <alignment horizontal="right"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xf>
    <xf numFmtId="0" fontId="27" fillId="0" borderId="53" xfId="0" applyFont="1" applyBorder="1" applyAlignment="1">
      <alignment horizontal="center" vertical="center"/>
    </xf>
    <xf numFmtId="0" fontId="24" fillId="2" borderId="20" xfId="0" applyFont="1" applyFill="1" applyBorder="1" applyAlignment="1" applyProtection="1">
      <alignment vertical="center"/>
      <protection locked="0"/>
    </xf>
    <xf numFmtId="38" fontId="24" fillId="0" borderId="20" xfId="5" applyFont="1" applyFill="1" applyBorder="1" applyAlignment="1" applyProtection="1">
      <alignment vertical="center"/>
    </xf>
    <xf numFmtId="177" fontId="24" fillId="7" borderId="63" xfId="0" applyNumberFormat="1" applyFont="1" applyFill="1" applyBorder="1" applyAlignment="1">
      <alignment vertical="center" wrapText="1"/>
    </xf>
    <xf numFmtId="178" fontId="24" fillId="0" borderId="55" xfId="0" applyNumberFormat="1" applyFont="1" applyBorder="1" applyAlignment="1">
      <alignment vertical="center"/>
    </xf>
    <xf numFmtId="177" fontId="24" fillId="0" borderId="62" xfId="0" applyNumberFormat="1" applyFont="1" applyBorder="1" applyAlignment="1">
      <alignment vertical="center" wrapText="1"/>
    </xf>
    <xf numFmtId="0" fontId="27" fillId="0" borderId="9" xfId="0" applyFont="1" applyBorder="1" applyAlignment="1">
      <alignment horizontal="left" vertical="center"/>
    </xf>
    <xf numFmtId="0" fontId="27" fillId="0" borderId="51" xfId="0" applyFont="1" applyBorder="1" applyAlignment="1">
      <alignment horizontal="left" vertical="center"/>
    </xf>
    <xf numFmtId="0" fontId="27" fillId="0" borderId="12" xfId="0" applyFont="1" applyBorder="1" applyAlignment="1">
      <alignment horizontal="left" vertical="center"/>
    </xf>
    <xf numFmtId="0" fontId="24" fillId="2" borderId="4" xfId="0" applyFont="1" applyFill="1" applyBorder="1" applyAlignment="1" applyProtection="1">
      <alignment vertical="center"/>
      <protection locked="0"/>
    </xf>
    <xf numFmtId="38" fontId="24" fillId="0" borderId="4" xfId="5" applyFont="1" applyFill="1" applyBorder="1" applyAlignment="1" applyProtection="1">
      <alignment vertical="center"/>
    </xf>
    <xf numFmtId="177" fontId="24" fillId="7" borderId="4" xfId="0" applyNumberFormat="1" applyFont="1" applyFill="1" applyBorder="1" applyAlignment="1">
      <alignment vertical="center" wrapText="1"/>
    </xf>
    <xf numFmtId="178" fontId="24" fillId="0" borderId="12" xfId="0" applyNumberFormat="1" applyFont="1" applyBorder="1" applyAlignment="1">
      <alignment vertical="center"/>
    </xf>
    <xf numFmtId="177" fontId="24" fillId="0" borderId="52" xfId="0" applyNumberFormat="1" applyFont="1" applyBorder="1" applyAlignment="1">
      <alignment vertical="center" wrapText="1"/>
    </xf>
    <xf numFmtId="0" fontId="27" fillId="0" borderId="54" xfId="0" applyFont="1" applyBorder="1" applyAlignment="1">
      <alignment horizontal="left" vertical="center"/>
    </xf>
    <xf numFmtId="0" fontId="27" fillId="0" borderId="0" xfId="0" applyFont="1" applyAlignment="1">
      <alignment horizontal="left" vertical="center"/>
    </xf>
    <xf numFmtId="0" fontId="27" fillId="0" borderId="55" xfId="0" applyFont="1" applyBorder="1" applyAlignment="1">
      <alignment horizontal="left" vertical="center"/>
    </xf>
    <xf numFmtId="177" fontId="24" fillId="7" borderId="88" xfId="0" applyNumberFormat="1" applyFont="1" applyFill="1" applyBorder="1" applyAlignment="1">
      <alignment vertical="center" wrapText="1"/>
    </xf>
    <xf numFmtId="177" fontId="24" fillId="0" borderId="72" xfId="0" applyNumberFormat="1" applyFont="1" applyBorder="1" applyAlignment="1">
      <alignment vertical="center" wrapText="1"/>
    </xf>
    <xf numFmtId="0" fontId="27" fillId="0" borderId="56" xfId="0" applyFont="1" applyBorder="1" applyAlignment="1">
      <alignment horizontal="center" vertical="center"/>
    </xf>
    <xf numFmtId="0" fontId="24" fillId="2" borderId="21" xfId="0" applyFont="1" applyFill="1" applyBorder="1" applyAlignment="1" applyProtection="1">
      <alignment vertical="center"/>
      <protection locked="0"/>
    </xf>
    <xf numFmtId="38" fontId="24" fillId="0" borderId="21" xfId="5" applyFont="1" applyFill="1" applyBorder="1" applyAlignment="1" applyProtection="1">
      <alignment vertical="center"/>
    </xf>
    <xf numFmtId="178" fontId="24" fillId="0" borderId="134" xfId="0" applyNumberFormat="1" applyFont="1" applyBorder="1" applyAlignment="1">
      <alignment vertical="center"/>
    </xf>
    <xf numFmtId="0" fontId="27" fillId="0" borderId="60" xfId="0" applyFont="1" applyBorder="1" applyAlignment="1">
      <alignment horizontal="center" vertical="center"/>
    </xf>
    <xf numFmtId="0" fontId="24" fillId="2" borderId="88" xfId="0" applyFont="1" applyFill="1" applyBorder="1" applyAlignment="1" applyProtection="1">
      <alignment vertical="center"/>
      <protection locked="0"/>
    </xf>
    <xf numFmtId="38" fontId="24" fillId="0" borderId="88" xfId="5" applyFont="1" applyFill="1" applyBorder="1" applyAlignment="1" applyProtection="1">
      <alignment vertical="center"/>
    </xf>
    <xf numFmtId="178" fontId="24" fillId="0" borderId="99" xfId="0" applyNumberFormat="1" applyFont="1" applyBorder="1" applyAlignment="1">
      <alignment vertical="center"/>
    </xf>
    <xf numFmtId="0" fontId="27" fillId="0" borderId="58" xfId="0" applyFont="1" applyBorder="1" applyAlignment="1">
      <alignment horizontal="center" vertical="center"/>
    </xf>
    <xf numFmtId="0" fontId="24" fillId="2" borderId="19" xfId="0" applyFont="1" applyFill="1" applyBorder="1" applyAlignment="1" applyProtection="1">
      <alignment vertical="center"/>
      <protection locked="0"/>
    </xf>
    <xf numFmtId="38" fontId="24" fillId="0" borderId="19" xfId="5" applyFont="1" applyFill="1" applyBorder="1" applyAlignment="1" applyProtection="1">
      <alignment vertical="center"/>
    </xf>
    <xf numFmtId="177" fontId="24" fillId="7" borderId="19" xfId="0" applyNumberFormat="1" applyFont="1" applyFill="1" applyBorder="1" applyAlignment="1">
      <alignment vertical="center" wrapText="1"/>
    </xf>
    <xf numFmtId="178" fontId="24" fillId="0" borderId="73" xfId="0" applyNumberFormat="1" applyFont="1" applyBorder="1" applyAlignment="1">
      <alignment vertical="center"/>
    </xf>
    <xf numFmtId="177" fontId="24" fillId="0" borderId="5" xfId="0" applyNumberFormat="1" applyFont="1" applyBorder="1" applyAlignment="1">
      <alignment vertical="center" wrapText="1"/>
    </xf>
    <xf numFmtId="0" fontId="24" fillId="2" borderId="16" xfId="0" applyFont="1" applyFill="1" applyBorder="1" applyAlignment="1" applyProtection="1">
      <alignment vertical="center"/>
      <protection locked="0"/>
    </xf>
    <xf numFmtId="38" fontId="24" fillId="0" borderId="16" xfId="5" applyFont="1" applyFill="1" applyBorder="1" applyAlignment="1" applyProtection="1">
      <alignment vertical="center"/>
    </xf>
    <xf numFmtId="178" fontId="24" fillId="0" borderId="135" xfId="0" applyNumberFormat="1" applyFont="1" applyBorder="1" applyAlignment="1">
      <alignment vertical="center"/>
    </xf>
    <xf numFmtId="0" fontId="24" fillId="2" borderId="27" xfId="0" applyFont="1" applyFill="1" applyBorder="1" applyAlignment="1" applyProtection="1">
      <alignment vertical="center"/>
      <protection locked="0"/>
    </xf>
    <xf numFmtId="38" fontId="24" fillId="0" borderId="27" xfId="5" applyFont="1" applyFill="1" applyBorder="1" applyAlignment="1" applyProtection="1">
      <alignment vertical="center"/>
    </xf>
    <xf numFmtId="178" fontId="24" fillId="0" borderId="98" xfId="0" applyNumberFormat="1" applyFont="1" applyBorder="1" applyAlignment="1">
      <alignment vertical="center"/>
    </xf>
    <xf numFmtId="0" fontId="24" fillId="2" borderId="71" xfId="0" applyFont="1" applyFill="1" applyBorder="1" applyAlignment="1" applyProtection="1">
      <alignment vertical="center"/>
      <protection locked="0"/>
    </xf>
    <xf numFmtId="38" fontId="24" fillId="0" borderId="71" xfId="5" applyFont="1" applyFill="1" applyBorder="1" applyAlignment="1" applyProtection="1">
      <alignment vertical="center"/>
    </xf>
    <xf numFmtId="178" fontId="24" fillId="0" borderId="24" xfId="0" applyNumberFormat="1" applyFont="1" applyBorder="1" applyAlignment="1">
      <alignment vertical="center"/>
    </xf>
    <xf numFmtId="0" fontId="26" fillId="0" borderId="18" xfId="0" applyFont="1" applyBorder="1" applyAlignment="1">
      <alignment horizontal="left" vertical="center"/>
    </xf>
    <xf numFmtId="0" fontId="26" fillId="0" borderId="18" xfId="0" applyFont="1" applyBorder="1" applyAlignment="1">
      <alignment horizontal="center" vertical="center"/>
    </xf>
    <xf numFmtId="0" fontId="24" fillId="3" borderId="73" xfId="0" applyFont="1" applyFill="1" applyBorder="1" applyAlignment="1">
      <alignment horizontal="center" vertical="center"/>
    </xf>
    <xf numFmtId="9" fontId="24" fillId="0" borderId="0" xfId="1" applyFont="1" applyBorder="1" applyAlignment="1" applyProtection="1">
      <alignment horizontal="right" vertical="center"/>
    </xf>
    <xf numFmtId="0" fontId="27" fillId="0" borderId="25" xfId="0" applyFont="1" applyBorder="1" applyAlignment="1">
      <alignment horizontal="center" vertical="center"/>
    </xf>
    <xf numFmtId="9" fontId="24" fillId="0" borderId="73" xfId="1" applyFont="1" applyBorder="1" applyAlignment="1" applyProtection="1">
      <alignment vertical="center"/>
    </xf>
    <xf numFmtId="180" fontId="24" fillId="4" borderId="21" xfId="0" applyNumberFormat="1" applyFont="1" applyFill="1" applyBorder="1" applyAlignment="1" applyProtection="1">
      <alignment horizontal="center" vertical="center"/>
      <protection locked="0"/>
    </xf>
    <xf numFmtId="0" fontId="26" fillId="0" borderId="21" xfId="0" applyFont="1" applyBorder="1" applyAlignment="1">
      <alignment horizontal="center" vertical="center"/>
    </xf>
    <xf numFmtId="0" fontId="24" fillId="0" borderId="21" xfId="0" applyFont="1" applyBorder="1" applyAlignment="1">
      <alignment horizontal="center" vertical="center"/>
    </xf>
    <xf numFmtId="177" fontId="24" fillId="0" borderId="88" xfId="0" applyNumberFormat="1" applyFont="1" applyFill="1" applyBorder="1" applyAlignment="1" applyProtection="1">
      <alignment horizontal="center" vertical="center"/>
      <protection locked="0"/>
    </xf>
    <xf numFmtId="0" fontId="24" fillId="0" borderId="19" xfId="0" applyFont="1" applyBorder="1" applyAlignment="1">
      <alignment horizontal="distributed" vertical="distributed" justifyLastLine="1"/>
    </xf>
    <xf numFmtId="5" fontId="94" fillId="0" borderId="0" xfId="0" applyNumberFormat="1" applyFont="1" applyAlignment="1">
      <alignment vertical="center"/>
    </xf>
    <xf numFmtId="0" fontId="24" fillId="0" borderId="0" xfId="0" applyFont="1" applyAlignment="1">
      <alignment horizontal="centerContinuous" vertical="center"/>
    </xf>
    <xf numFmtId="5" fontId="35" fillId="0" borderId="0" xfId="0" applyNumberFormat="1" applyFont="1" applyAlignment="1">
      <alignment horizontal="right" vertical="center"/>
    </xf>
    <xf numFmtId="0" fontId="36" fillId="0" borderId="0" xfId="0" applyFont="1"/>
    <xf numFmtId="0" fontId="36" fillId="0" borderId="0" xfId="0" applyFont="1" applyAlignment="1">
      <alignment vertical="center"/>
    </xf>
    <xf numFmtId="0" fontId="94" fillId="0" borderId="28" xfId="0" applyFont="1" applyBorder="1" applyAlignment="1">
      <alignment vertical="center"/>
    </xf>
    <xf numFmtId="0" fontId="27" fillId="0" borderId="86" xfId="0" applyFont="1" applyBorder="1" applyAlignment="1">
      <alignment horizontal="center" vertical="center"/>
    </xf>
    <xf numFmtId="0" fontId="27" fillId="0" borderId="101" xfId="0" applyFont="1" applyBorder="1" applyAlignment="1">
      <alignment horizontal="center" vertical="center"/>
    </xf>
    <xf numFmtId="0" fontId="27" fillId="0" borderId="125" xfId="0" applyFont="1" applyBorder="1" applyAlignment="1">
      <alignment horizontal="center" vertical="center"/>
    </xf>
    <xf numFmtId="0" fontId="27" fillId="0" borderId="85" xfId="0" applyFont="1" applyBorder="1" applyAlignment="1">
      <alignment horizontal="center" vertical="center"/>
    </xf>
    <xf numFmtId="0" fontId="27" fillId="0" borderId="91" xfId="0" applyFont="1" applyBorder="1" applyAlignment="1">
      <alignment horizontal="center" vertical="center"/>
    </xf>
    <xf numFmtId="6" fontId="23" fillId="0" borderId="0" xfId="10" applyFont="1" applyFill="1" applyAlignment="1"/>
    <xf numFmtId="6" fontId="55" fillId="0" borderId="0" xfId="10" applyFont="1" applyFill="1" applyAlignment="1"/>
    <xf numFmtId="0" fontId="55" fillId="0" borderId="0" xfId="0" applyFont="1" applyAlignment="1">
      <alignment horizontal="center"/>
    </xf>
    <xf numFmtId="0" fontId="24" fillId="0" borderId="0" xfId="0" applyFont="1" applyAlignment="1">
      <alignment horizontal="left"/>
    </xf>
    <xf numFmtId="0" fontId="24" fillId="0" borderId="0" xfId="0" applyFont="1" applyAlignment="1">
      <alignment horizontal="center"/>
    </xf>
    <xf numFmtId="0" fontId="54" fillId="0" borderId="0" xfId="0" applyFont="1"/>
    <xf numFmtId="0" fontId="45" fillId="0" borderId="4" xfId="0" applyFont="1" applyBorder="1" applyAlignment="1">
      <alignment horizontal="center" vertical="center"/>
    </xf>
    <xf numFmtId="0" fontId="24" fillId="11" borderId="88" xfId="0" applyFont="1" applyFill="1" applyBorder="1" applyAlignment="1">
      <alignment horizontal="left"/>
    </xf>
    <xf numFmtId="0" fontId="45" fillId="0" borderId="88" xfId="0" applyFont="1" applyBorder="1" applyAlignment="1">
      <alignment horizontal="center" vertical="center"/>
    </xf>
    <xf numFmtId="0" fontId="45" fillId="0" borderId="88" xfId="0" applyFont="1" applyBorder="1" applyAlignment="1">
      <alignment horizontal="center" vertical="center" wrapText="1"/>
    </xf>
    <xf numFmtId="0" fontId="27" fillId="0" borderId="32" xfId="0" applyFont="1" applyBorder="1"/>
    <xf numFmtId="0" fontId="27" fillId="0" borderId="33" xfId="0" applyFont="1" applyBorder="1" applyAlignment="1">
      <alignment horizontal="center"/>
    </xf>
    <xf numFmtId="0" fontId="27" fillId="0" borderId="34" xfId="0" applyFont="1" applyBorder="1" applyAlignment="1">
      <alignment horizontal="center"/>
    </xf>
    <xf numFmtId="0" fontId="36" fillId="0" borderId="48" xfId="0" applyFont="1" applyBorder="1"/>
    <xf numFmtId="0" fontId="36" fillId="0" borderId="49" xfId="0" applyFont="1" applyBorder="1" applyAlignment="1">
      <alignment horizontal="left"/>
    </xf>
    <xf numFmtId="0" fontId="36" fillId="0" borderId="49" xfId="0" applyFont="1" applyBorder="1" applyAlignment="1">
      <alignment horizontal="center"/>
    </xf>
    <xf numFmtId="0" fontId="36" fillId="0" borderId="49" xfId="0" applyFont="1" applyBorder="1" applyAlignment="1">
      <alignment horizontal="center" wrapText="1"/>
    </xf>
    <xf numFmtId="0" fontId="36" fillId="0" borderId="50" xfId="0" applyFont="1" applyBorder="1" applyAlignment="1">
      <alignment horizontal="center"/>
    </xf>
    <xf numFmtId="0" fontId="27" fillId="0" borderId="35" xfId="0" applyFont="1" applyBorder="1"/>
    <xf numFmtId="0" fontId="27" fillId="11" borderId="107" xfId="0" applyFont="1" applyFill="1" applyBorder="1" applyProtection="1">
      <protection locked="0"/>
    </xf>
    <xf numFmtId="6" fontId="27" fillId="0" borderId="37" xfId="10" applyFont="1" applyBorder="1"/>
    <xf numFmtId="0" fontId="27" fillId="0" borderId="42" xfId="0" applyFont="1" applyBorder="1"/>
    <xf numFmtId="0" fontId="27" fillId="11" borderId="43" xfId="0" applyFont="1" applyFill="1" applyBorder="1" applyProtection="1">
      <protection locked="0"/>
    </xf>
    <xf numFmtId="6" fontId="27" fillId="0" borderId="43" xfId="10" applyFont="1" applyBorder="1"/>
    <xf numFmtId="0" fontId="27" fillId="0" borderId="36" xfId="0" applyFont="1" applyBorder="1"/>
    <xf numFmtId="0" fontId="27" fillId="11" borderId="37" xfId="0" applyFont="1" applyFill="1" applyBorder="1" applyProtection="1">
      <protection locked="0"/>
    </xf>
    <xf numFmtId="0" fontId="27" fillId="0" borderId="286" xfId="0" applyFont="1" applyBorder="1"/>
    <xf numFmtId="0" fontId="24" fillId="0" borderId="0" xfId="0" applyFont="1" applyProtection="1">
      <protection locked="0"/>
    </xf>
    <xf numFmtId="0" fontId="27" fillId="0" borderId="33" xfId="0" applyFont="1" applyBorder="1" applyAlignment="1" applyProtection="1">
      <alignment horizontal="center"/>
      <protection locked="0"/>
    </xf>
    <xf numFmtId="0" fontId="36" fillId="0" borderId="49" xfId="0" applyFont="1" applyBorder="1" applyAlignment="1" applyProtection="1">
      <alignment horizontal="center"/>
      <protection locked="0"/>
    </xf>
    <xf numFmtId="0" fontId="27" fillId="0" borderId="43" xfId="0" applyFont="1" applyBorder="1" applyAlignment="1">
      <alignment horizontal="left"/>
    </xf>
    <xf numFmtId="0" fontId="27" fillId="0" borderId="39" xfId="0" applyFont="1" applyBorder="1"/>
    <xf numFmtId="31" fontId="24" fillId="0" borderId="0" xfId="0" applyNumberFormat="1" applyFont="1" applyAlignment="1">
      <alignment vertical="center"/>
    </xf>
    <xf numFmtId="181" fontId="24" fillId="0" borderId="88" xfId="0" applyNumberFormat="1" applyFont="1" applyBorder="1" applyAlignment="1" applyProtection="1">
      <alignment horizontal="center" vertical="center"/>
      <protection hidden="1"/>
    </xf>
    <xf numFmtId="0" fontId="100" fillId="0" borderId="0" xfId="0" applyFont="1" applyAlignment="1">
      <alignment horizontal="left" vertical="center"/>
    </xf>
    <xf numFmtId="0" fontId="100" fillId="0" borderId="0" xfId="0" applyFont="1"/>
    <xf numFmtId="0" fontId="100" fillId="0" borderId="0" xfId="0" quotePrefix="1" applyFont="1" applyAlignment="1">
      <alignment horizontal="left" vertical="center"/>
    </xf>
    <xf numFmtId="0" fontId="24" fillId="0" borderId="31" xfId="0" applyFont="1" applyBorder="1" applyAlignment="1">
      <alignment vertical="center"/>
    </xf>
    <xf numFmtId="5" fontId="24" fillId="0" borderId="44" xfId="0" applyNumberFormat="1" applyFont="1" applyBorder="1" applyAlignment="1">
      <alignment horizontal="left" vertical="center"/>
    </xf>
    <xf numFmtId="0" fontId="24" fillId="0" borderId="44" xfId="0" applyFont="1" applyBorder="1"/>
    <xf numFmtId="0" fontId="24" fillId="0" borderId="45" xfId="0" applyFont="1" applyBorder="1"/>
    <xf numFmtId="0" fontId="99" fillId="0" borderId="0" xfId="14" applyFont="1"/>
    <xf numFmtId="0" fontId="37" fillId="0" borderId="0" xfId="14" applyFont="1" applyAlignment="1">
      <alignment vertical="center"/>
    </xf>
    <xf numFmtId="0" fontId="26" fillId="0" borderId="0" xfId="14" applyFont="1"/>
    <xf numFmtId="0" fontId="26" fillId="0" borderId="0" xfId="14" applyFont="1" applyAlignment="1">
      <alignment horizontal="right"/>
    </xf>
    <xf numFmtId="0" fontId="24" fillId="0" borderId="14" xfId="14" applyFont="1" applyBorder="1" applyAlignment="1">
      <alignment horizontal="center" vertical="center"/>
    </xf>
    <xf numFmtId="0" fontId="24" fillId="2" borderId="7" xfId="14" applyFont="1" applyFill="1" applyBorder="1" applyAlignment="1" applyProtection="1">
      <alignment vertical="center"/>
      <protection locked="0"/>
    </xf>
    <xf numFmtId="6" fontId="24" fillId="0" borderId="49" xfId="11" applyFont="1" applyFill="1" applyBorder="1" applyAlignment="1">
      <alignment horizontal="right" vertical="center"/>
    </xf>
    <xf numFmtId="0" fontId="24" fillId="2" borderId="4" xfId="14" applyFont="1" applyFill="1" applyBorder="1" applyAlignment="1" applyProtection="1">
      <alignment vertical="center"/>
      <protection locked="0"/>
    </xf>
    <xf numFmtId="6" fontId="24" fillId="0" borderId="4" xfId="11" applyFont="1" applyFill="1" applyBorder="1" applyAlignment="1">
      <alignment horizontal="right" vertical="center"/>
    </xf>
    <xf numFmtId="0" fontId="24" fillId="0" borderId="90" xfId="14" applyFont="1" applyBorder="1" applyAlignment="1">
      <alignment horizontal="center" vertical="center"/>
    </xf>
    <xf numFmtId="0" fontId="24" fillId="2" borderId="12" xfId="14" applyFont="1" applyFill="1" applyBorder="1" applyAlignment="1" applyProtection="1">
      <alignment vertical="center"/>
      <protection locked="0"/>
    </xf>
    <xf numFmtId="0" fontId="24" fillId="0" borderId="9" xfId="14" applyFont="1" applyBorder="1" applyAlignment="1">
      <alignment horizontal="left" vertical="center"/>
    </xf>
    <xf numFmtId="0" fontId="24" fillId="0" borderId="51" xfId="14" applyFont="1" applyBorder="1" applyAlignment="1">
      <alignment horizontal="left" vertical="center"/>
    </xf>
    <xf numFmtId="0" fontId="24" fillId="0" borderId="12" xfId="14" applyFont="1" applyBorder="1" applyAlignment="1">
      <alignment horizontal="left" vertical="center"/>
    </xf>
    <xf numFmtId="0" fontId="24" fillId="0" borderId="22" xfId="14" applyFont="1" applyBorder="1" applyAlignment="1">
      <alignment horizontal="left" vertical="center"/>
    </xf>
    <xf numFmtId="0" fontId="24" fillId="0" borderId="23" xfId="14" applyFont="1" applyBorder="1" applyAlignment="1" applyProtection="1">
      <alignment vertical="center"/>
      <protection locked="0"/>
    </xf>
    <xf numFmtId="0" fontId="24" fillId="0" borderId="24" xfId="14" applyFont="1" applyBorder="1" applyAlignment="1" applyProtection="1">
      <alignment vertical="center"/>
      <protection locked="0"/>
    </xf>
    <xf numFmtId="6" fontId="24" fillId="0" borderId="23" xfId="11" applyFont="1" applyBorder="1" applyAlignment="1">
      <alignment horizontal="right" vertical="center"/>
    </xf>
    <xf numFmtId="0" fontId="94" fillId="0" borderId="6" xfId="14" applyFont="1" applyBorder="1" applyAlignment="1">
      <alignment vertical="center"/>
    </xf>
    <xf numFmtId="0" fontId="24" fillId="0" borderId="6" xfId="14" applyFont="1" applyBorder="1" applyAlignment="1">
      <alignment horizontal="centerContinuous" vertical="center"/>
    </xf>
    <xf numFmtId="0" fontId="24" fillId="0" borderId="22" xfId="14" applyFont="1" applyBorder="1" applyAlignment="1">
      <alignment horizontal="centerContinuous" vertical="center"/>
    </xf>
    <xf numFmtId="0" fontId="24" fillId="0" borderId="25" xfId="14" applyFont="1" applyBorder="1" applyAlignment="1">
      <alignment horizontal="centerContinuous" vertical="center"/>
    </xf>
    <xf numFmtId="6" fontId="24" fillId="0" borderId="26" xfId="11" applyFont="1" applyBorder="1" applyAlignment="1">
      <alignment horizontal="right" vertical="center"/>
    </xf>
    <xf numFmtId="5" fontId="24" fillId="0" borderId="0" xfId="14" applyNumberFormat="1" applyFont="1" applyAlignment="1">
      <alignment horizontal="right" vertical="center"/>
    </xf>
    <xf numFmtId="0" fontId="24" fillId="0" borderId="0" xfId="0" applyFont="1" applyAlignment="1">
      <alignment horizontal="right" vertical="center"/>
    </xf>
    <xf numFmtId="5" fontId="35" fillId="0" borderId="0" xfId="14" applyNumberFormat="1" applyFont="1" applyAlignment="1">
      <alignment horizontal="right" vertical="center"/>
    </xf>
    <xf numFmtId="0" fontId="27" fillId="0" borderId="140" xfId="0" applyFont="1" applyBorder="1" applyAlignment="1">
      <alignment vertical="center"/>
    </xf>
    <xf numFmtId="0" fontId="27" fillId="0" borderId="94" xfId="0" applyFont="1" applyBorder="1" applyAlignment="1">
      <alignment vertical="center"/>
    </xf>
    <xf numFmtId="0" fontId="27" fillId="0" borderId="134" xfId="0" applyFont="1" applyBorder="1" applyAlignment="1">
      <alignment vertical="center"/>
    </xf>
    <xf numFmtId="0" fontId="27" fillId="0" borderId="21" xfId="0" applyFont="1" applyBorder="1" applyAlignment="1">
      <alignment horizontal="center" vertical="center"/>
    </xf>
    <xf numFmtId="0" fontId="27" fillId="0" borderId="134" xfId="0" applyFont="1" applyBorder="1" applyAlignment="1">
      <alignment horizontal="center" vertical="center"/>
    </xf>
    <xf numFmtId="0" fontId="27" fillId="0" borderId="89" xfId="0" applyFont="1" applyBorder="1" applyAlignment="1">
      <alignment vertical="center"/>
    </xf>
    <xf numFmtId="0" fontId="27" fillId="0" borderId="44" xfId="0" applyFont="1" applyBorder="1" applyAlignment="1">
      <alignment vertical="center"/>
    </xf>
    <xf numFmtId="0" fontId="27" fillId="0" borderId="99" xfId="0" applyFont="1" applyBorder="1" applyAlignment="1">
      <alignment vertical="center"/>
    </xf>
    <xf numFmtId="0" fontId="23" fillId="0" borderId="0" xfId="14" applyFont="1" applyAlignment="1">
      <alignment horizontal="left"/>
    </xf>
    <xf numFmtId="0" fontId="24" fillId="0" borderId="0" xfId="14" applyFont="1" applyAlignment="1">
      <alignment horizontal="left"/>
    </xf>
    <xf numFmtId="0" fontId="28" fillId="0" borderId="0" xfId="14" applyFont="1"/>
    <xf numFmtId="0" fontId="96" fillId="0" borderId="0" xfId="14" applyFont="1" applyAlignment="1">
      <alignment horizontal="center" vertical="top"/>
    </xf>
    <xf numFmtId="0" fontId="94" fillId="0" borderId="0" xfId="14" applyFont="1"/>
    <xf numFmtId="0" fontId="24" fillId="0" borderId="63" xfId="14" applyFont="1" applyBorder="1" applyAlignment="1">
      <alignment horizontal="center" vertical="center"/>
    </xf>
    <xf numFmtId="0" fontId="24" fillId="4" borderId="63" xfId="14" applyFont="1" applyFill="1" applyBorder="1" applyAlignment="1" applyProtection="1">
      <alignment horizontal="center" vertical="center"/>
      <protection locked="0"/>
    </xf>
    <xf numFmtId="6" fontId="24" fillId="0" borderId="63" xfId="11" applyFont="1" applyFill="1" applyBorder="1" applyAlignment="1" applyProtection="1">
      <alignment vertical="center"/>
    </xf>
    <xf numFmtId="6" fontId="24" fillId="0" borderId="62" xfId="11" applyFont="1" applyBorder="1" applyAlignment="1" applyProtection="1">
      <alignment horizontal="right" vertical="center"/>
    </xf>
    <xf numFmtId="0" fontId="24" fillId="0" borderId="4" xfId="14" applyFont="1" applyBorder="1" applyAlignment="1">
      <alignment horizontal="center" vertical="center"/>
    </xf>
    <xf numFmtId="0" fontId="24" fillId="4" borderId="4" xfId="14" applyFont="1" applyFill="1" applyBorder="1" applyAlignment="1" applyProtection="1">
      <alignment horizontal="center" vertical="center"/>
      <protection locked="0"/>
    </xf>
    <xf numFmtId="6" fontId="24" fillId="0" borderId="4" xfId="11" applyFont="1" applyFill="1" applyBorder="1" applyAlignment="1" applyProtection="1">
      <alignment vertical="center"/>
    </xf>
    <xf numFmtId="6" fontId="24" fillId="0" borderId="52" xfId="11" applyFont="1" applyBorder="1" applyAlignment="1" applyProtection="1">
      <alignment horizontal="right" vertical="center"/>
    </xf>
    <xf numFmtId="0" fontId="27" fillId="0" borderId="60" xfId="14" applyFont="1" applyBorder="1" applyAlignment="1">
      <alignment horizontal="center" vertical="center"/>
    </xf>
    <xf numFmtId="0" fontId="24" fillId="4" borderId="27" xfId="14" applyFont="1" applyFill="1" applyBorder="1" applyAlignment="1" applyProtection="1">
      <alignment horizontal="center" vertical="center"/>
      <protection locked="0"/>
    </xf>
    <xf numFmtId="6" fontId="24" fillId="0" borderId="27" xfId="11" applyFont="1" applyFill="1" applyBorder="1" applyAlignment="1" applyProtection="1">
      <alignment vertical="center"/>
    </xf>
    <xf numFmtId="6" fontId="24" fillId="0" borderId="61" xfId="11" applyFont="1" applyBorder="1" applyAlignment="1" applyProtection="1">
      <alignment horizontal="right" vertical="center"/>
    </xf>
    <xf numFmtId="0" fontId="28" fillId="0" borderId="2" xfId="14" applyFont="1" applyBorder="1" applyAlignment="1">
      <alignment horizontal="left" vertical="center"/>
    </xf>
    <xf numFmtId="0" fontId="26" fillId="4" borderId="73" xfId="14" applyFont="1" applyFill="1" applyBorder="1" applyAlignment="1" applyProtection="1">
      <alignment vertical="center"/>
      <protection locked="0"/>
    </xf>
    <xf numFmtId="0" fontId="26" fillId="0" borderId="18" xfId="14" applyFont="1" applyBorder="1" applyAlignment="1">
      <alignment horizontal="right" vertical="center"/>
    </xf>
    <xf numFmtId="5" fontId="94" fillId="0" borderId="5" xfId="14" applyNumberFormat="1" applyFont="1" applyBorder="1" applyAlignment="1">
      <alignment horizontal="right" vertical="center"/>
    </xf>
    <xf numFmtId="6" fontId="24" fillId="0" borderId="0" xfId="11" applyFont="1" applyBorder="1" applyAlignment="1">
      <alignment horizontal="right" vertical="center"/>
    </xf>
    <xf numFmtId="0" fontId="50" fillId="0" borderId="0" xfId="14" applyFont="1" applyAlignment="1">
      <alignment vertical="center"/>
    </xf>
    <xf numFmtId="0" fontId="28" fillId="0" borderId="0" xfId="0" applyFont="1"/>
    <xf numFmtId="0" fontId="24" fillId="0" borderId="57" xfId="0" applyFont="1" applyFill="1" applyBorder="1" applyAlignment="1">
      <alignment horizontal="center"/>
    </xf>
    <xf numFmtId="5" fontId="94" fillId="4" borderId="19" xfId="0" applyNumberFormat="1" applyFont="1" applyFill="1" applyBorder="1" applyAlignment="1" applyProtection="1">
      <alignment horizontal="center" vertical="distributed"/>
      <protection locked="0"/>
    </xf>
    <xf numFmtId="0" fontId="24" fillId="0" borderId="19" xfId="0" applyFont="1" applyBorder="1" applyAlignment="1">
      <alignment horizontal="distributed" vertical="distributed"/>
    </xf>
    <xf numFmtId="0" fontId="99" fillId="0" borderId="0" xfId="14" applyFont="1" applyAlignment="1">
      <alignment horizontal="centerContinuous"/>
    </xf>
    <xf numFmtId="0" fontId="37" fillId="0" borderId="0" xfId="14" applyFont="1"/>
    <xf numFmtId="9" fontId="36" fillId="4" borderId="17" xfId="14" applyNumberFormat="1" applyFont="1" applyFill="1" applyBorder="1" applyAlignment="1" applyProtection="1">
      <alignment vertical="center"/>
      <protection locked="0"/>
    </xf>
    <xf numFmtId="0" fontId="35" fillId="0" borderId="0" xfId="14" applyFont="1" applyAlignment="1">
      <alignment horizontal="left" vertical="center"/>
    </xf>
    <xf numFmtId="0" fontId="27" fillId="0" borderId="0" xfId="0" applyFont="1" applyAlignment="1" applyProtection="1">
      <alignment vertical="center"/>
      <protection locked="0"/>
    </xf>
    <xf numFmtId="0" fontId="24" fillId="0" borderId="0" xfId="0" applyFont="1" applyAlignment="1" applyProtection="1">
      <alignment vertical="center"/>
      <protection locked="0"/>
    </xf>
    <xf numFmtId="0" fontId="102" fillId="0" borderId="0" xfId="0" applyFont="1" applyAlignment="1" applyProtection="1">
      <alignment horizontal="center" vertical="center"/>
      <protection locked="0"/>
    </xf>
    <xf numFmtId="0" fontId="103" fillId="0" borderId="0" xfId="0" applyFont="1" applyAlignment="1" applyProtection="1">
      <alignment vertical="center"/>
      <protection locked="0"/>
    </xf>
    <xf numFmtId="0" fontId="104" fillId="0" borderId="0" xfId="14" applyFont="1" applyAlignment="1">
      <alignment vertical="center"/>
    </xf>
    <xf numFmtId="6" fontId="27" fillId="0" borderId="0" xfId="11" applyFont="1" applyFill="1" applyBorder="1" applyAlignment="1" applyProtection="1">
      <alignment horizontal="right" vertical="center"/>
      <protection locked="0"/>
    </xf>
    <xf numFmtId="38" fontId="27" fillId="0" borderId="0" xfId="5" applyFont="1" applyFill="1" applyBorder="1" applyAlignment="1" applyProtection="1">
      <alignment vertical="center"/>
      <protection locked="0"/>
    </xf>
    <xf numFmtId="38" fontId="103" fillId="0" borderId="0" xfId="5" applyFont="1" applyFill="1" applyBorder="1" applyAlignment="1" applyProtection="1">
      <alignment vertical="center" wrapText="1"/>
      <protection locked="0"/>
    </xf>
    <xf numFmtId="6" fontId="103" fillId="0" borderId="0" xfId="10" applyFont="1" applyFill="1" applyBorder="1" applyAlignment="1" applyProtection="1">
      <alignment vertical="center"/>
      <protection locked="0"/>
    </xf>
    <xf numFmtId="176" fontId="24" fillId="0" borderId="63" xfId="14" applyNumberFormat="1" applyFont="1" applyBorder="1" applyAlignment="1">
      <alignment horizontal="right" vertical="center"/>
    </xf>
    <xf numFmtId="6" fontId="24" fillId="0" borderId="63" xfId="12" applyFont="1" applyFill="1" applyBorder="1" applyAlignment="1" applyProtection="1">
      <alignment vertical="center"/>
    </xf>
    <xf numFmtId="178" fontId="24" fillId="0" borderId="63" xfId="14" applyNumberFormat="1" applyFont="1" applyBorder="1" applyAlignment="1">
      <alignment vertical="center"/>
    </xf>
    <xf numFmtId="9" fontId="24" fillId="0" borderId="62" xfId="2" applyFont="1" applyBorder="1" applyAlignment="1" applyProtection="1">
      <alignment vertical="center"/>
    </xf>
    <xf numFmtId="0" fontId="45" fillId="0" borderId="0" xfId="23" applyFont="1" applyAlignment="1">
      <alignment horizontal="center" vertical="center"/>
    </xf>
    <xf numFmtId="179" fontId="103" fillId="0" borderId="0" xfId="10" applyNumberFormat="1" applyFont="1" applyFill="1" applyBorder="1" applyAlignment="1" applyProtection="1">
      <alignment horizontal="right" vertical="center"/>
      <protection locked="0"/>
    </xf>
    <xf numFmtId="179" fontId="105" fillId="0" borderId="0" xfId="14" applyNumberFormat="1" applyFont="1" applyAlignment="1">
      <alignment vertical="center"/>
    </xf>
    <xf numFmtId="0" fontId="105" fillId="0" borderId="0" xfId="14" applyFont="1" applyAlignment="1">
      <alignment vertical="center"/>
    </xf>
    <xf numFmtId="176" fontId="24" fillId="3" borderId="63" xfId="14" applyNumberFormat="1" applyFont="1" applyFill="1" applyBorder="1" applyAlignment="1">
      <alignment horizontal="right" vertical="center"/>
    </xf>
    <xf numFmtId="176" fontId="24" fillId="0" borderId="4" xfId="14" applyNumberFormat="1" applyFont="1" applyBorder="1" applyAlignment="1">
      <alignment horizontal="right" vertical="center"/>
    </xf>
    <xf numFmtId="178" fontId="24" fillId="0" borderId="4" xfId="14" applyNumberFormat="1" applyFont="1" applyBorder="1" applyAlignment="1">
      <alignment vertical="center"/>
    </xf>
    <xf numFmtId="9" fontId="24" fillId="0" borderId="52" xfId="2" applyFont="1" applyBorder="1" applyAlignment="1" applyProtection="1">
      <alignment vertical="center"/>
    </xf>
    <xf numFmtId="0" fontId="106" fillId="0" borderId="0" xfId="0" applyFont="1" applyAlignment="1" applyProtection="1">
      <alignment horizontal="left" vertical="center"/>
      <protection locked="0"/>
    </xf>
    <xf numFmtId="179" fontId="103" fillId="0" borderId="0" xfId="0" applyNumberFormat="1" applyFont="1" applyAlignment="1" applyProtection="1">
      <alignment horizontal="right" vertical="center"/>
      <protection locked="0"/>
    </xf>
    <xf numFmtId="6" fontId="24" fillId="0" borderId="4" xfId="12" applyFont="1" applyFill="1" applyBorder="1" applyAlignment="1" applyProtection="1">
      <alignment vertical="center"/>
    </xf>
    <xf numFmtId="176" fontId="24" fillId="0" borderId="4" xfId="5" applyNumberFormat="1" applyFont="1" applyFill="1" applyBorder="1" applyAlignment="1" applyProtection="1">
      <alignment horizontal="right" vertical="center"/>
    </xf>
    <xf numFmtId="179" fontId="103" fillId="0" borderId="0" xfId="0" quotePrefix="1" applyNumberFormat="1" applyFont="1" applyAlignment="1" applyProtection="1">
      <alignment horizontal="right" vertical="center"/>
      <protection locked="0"/>
    </xf>
    <xf numFmtId="0" fontId="26" fillId="0" borderId="22" xfId="14" applyFont="1" applyBorder="1" applyAlignment="1">
      <alignment horizontal="left" vertical="center"/>
    </xf>
    <xf numFmtId="0" fontId="26" fillId="0" borderId="23" xfId="14" applyFont="1" applyBorder="1" applyAlignment="1">
      <alignment horizontal="left" vertical="center"/>
    </xf>
    <xf numFmtId="0" fontId="26" fillId="0" borderId="23" xfId="14" applyFont="1" applyBorder="1" applyAlignment="1">
      <alignment horizontal="center" vertical="center"/>
    </xf>
    <xf numFmtId="5" fontId="24" fillId="0" borderId="71" xfId="14" applyNumberFormat="1" applyFont="1" applyBorder="1" applyAlignment="1">
      <alignment horizontal="right" vertical="center"/>
    </xf>
    <xf numFmtId="0" fontId="24" fillId="7" borderId="23" xfId="14" applyFont="1" applyFill="1" applyBorder="1" applyAlignment="1">
      <alignment horizontal="center" vertical="center"/>
    </xf>
    <xf numFmtId="177" fontId="25" fillId="0" borderId="88" xfId="14" applyNumberFormat="1" applyFont="1" applyBorder="1" applyAlignment="1">
      <alignment vertical="center"/>
    </xf>
    <xf numFmtId="0" fontId="24" fillId="0" borderId="72" xfId="14" applyFont="1" applyBorder="1" applyAlignment="1">
      <alignment horizontal="center" vertical="center"/>
    </xf>
    <xf numFmtId="6" fontId="103" fillId="0" borderId="0" xfId="0" quotePrefix="1" applyNumberFormat="1" applyFont="1" applyAlignment="1" applyProtection="1">
      <alignment vertical="center"/>
      <protection locked="0"/>
    </xf>
    <xf numFmtId="5" fontId="24" fillId="0" borderId="58" xfId="14" applyNumberFormat="1" applyFont="1" applyBorder="1" applyAlignment="1">
      <alignment horizontal="right" vertical="center"/>
    </xf>
    <xf numFmtId="177" fontId="25" fillId="0" borderId="5" xfId="14" applyNumberFormat="1" applyFont="1" applyBorder="1" applyAlignment="1">
      <alignment vertical="center"/>
    </xf>
    <xf numFmtId="0" fontId="24" fillId="0" borderId="0" xfId="23" applyFont="1" applyAlignment="1">
      <alignment horizontal="center" vertical="center"/>
    </xf>
    <xf numFmtId="0" fontId="94" fillId="0" borderId="28" xfId="14" applyFont="1" applyBorder="1" applyAlignment="1">
      <alignment vertical="center"/>
    </xf>
    <xf numFmtId="0" fontId="26" fillId="0" borderId="0" xfId="0" applyFont="1" applyAlignment="1" applyProtection="1">
      <alignment horizontal="left" vertical="center"/>
      <protection locked="0"/>
    </xf>
    <xf numFmtId="0" fontId="102" fillId="0" borderId="0" xfId="0" applyFont="1" applyAlignment="1" applyProtection="1">
      <alignment vertical="center"/>
      <protection locked="0"/>
    </xf>
    <xf numFmtId="6" fontId="27" fillId="0" borderId="0" xfId="10" applyFont="1" applyFill="1" applyBorder="1" applyAlignment="1" applyProtection="1">
      <alignment horizontal="right" vertical="center" wrapText="1"/>
      <protection locked="0"/>
    </xf>
    <xf numFmtId="0" fontId="35" fillId="0" borderId="0" xfId="14" applyFont="1" applyAlignment="1">
      <alignment horizontal="center" vertical="center"/>
    </xf>
    <xf numFmtId="0" fontId="94" fillId="0" borderId="0" xfId="14" applyFont="1" applyAlignment="1">
      <alignment wrapText="1"/>
    </xf>
    <xf numFmtId="0" fontId="94" fillId="0" borderId="0" xfId="14" applyFont="1" applyAlignment="1"/>
    <xf numFmtId="0" fontId="23" fillId="0" borderId="0" xfId="14" applyFont="1" applyAlignment="1"/>
    <xf numFmtId="0" fontId="24" fillId="0" borderId="0" xfId="14" applyFont="1" applyAlignment="1"/>
    <xf numFmtId="0" fontId="54" fillId="0" borderId="0" xfId="0" applyFont="1" applyAlignment="1">
      <alignment horizontal="left"/>
    </xf>
    <xf numFmtId="0" fontId="24" fillId="11" borderId="7" xfId="0" applyFont="1" applyFill="1" applyBorder="1" applyAlignment="1" applyProtection="1">
      <alignment vertical="center"/>
      <protection locked="0"/>
    </xf>
    <xf numFmtId="38" fontId="24" fillId="0" borderId="8" xfId="5" applyFont="1" applyFill="1" applyBorder="1" applyAlignment="1">
      <alignment vertical="center"/>
    </xf>
    <xf numFmtId="38" fontId="24" fillId="0" borderId="128" xfId="5" applyFont="1" applyFill="1" applyBorder="1" applyAlignment="1">
      <alignment vertical="center"/>
    </xf>
    <xf numFmtId="176" fontId="24" fillId="0" borderId="65" xfId="0" applyNumberFormat="1" applyFont="1" applyBorder="1" applyAlignment="1">
      <alignment vertical="center"/>
    </xf>
    <xf numFmtId="5" fontId="24" fillId="0" borderId="3" xfId="0" applyNumberFormat="1" applyFont="1" applyBorder="1" applyAlignment="1">
      <alignment vertical="center"/>
    </xf>
    <xf numFmtId="0" fontId="26" fillId="0" borderId="19" xfId="0" applyFont="1" applyBorder="1" applyAlignment="1">
      <alignment horizontal="center" vertical="center"/>
    </xf>
    <xf numFmtId="5" fontId="24" fillId="0" borderId="19" xfId="0" applyNumberFormat="1" applyFont="1" applyBorder="1" applyAlignment="1">
      <alignment horizontal="right" vertical="center"/>
    </xf>
    <xf numFmtId="5" fontId="24" fillId="10" borderId="73" xfId="0" applyNumberFormat="1" applyFont="1" applyFill="1" applyBorder="1" applyAlignment="1">
      <alignment horizontal="right" vertical="center"/>
    </xf>
    <xf numFmtId="0" fontId="26" fillId="0" borderId="0" xfId="14" applyFont="1" applyAlignment="1">
      <alignment horizontal="right" vertical="center"/>
    </xf>
    <xf numFmtId="0" fontId="38" fillId="0" borderId="0" xfId="0" applyFont="1" applyAlignment="1">
      <alignment vertical="center"/>
    </xf>
    <xf numFmtId="38" fontId="24" fillId="0" borderId="7" xfId="5" applyFont="1" applyFill="1" applyBorder="1" applyAlignment="1">
      <alignment vertical="center"/>
    </xf>
    <xf numFmtId="5" fontId="24" fillId="10" borderId="19" xfId="0" applyNumberFormat="1" applyFont="1" applyFill="1" applyBorder="1" applyAlignment="1">
      <alignment horizontal="right" vertical="center"/>
    </xf>
    <xf numFmtId="182" fontId="26" fillId="0" borderId="0" xfId="0" applyNumberFormat="1" applyFont="1" applyAlignment="1">
      <alignment vertical="center"/>
    </xf>
    <xf numFmtId="0" fontId="92" fillId="0" borderId="0" xfId="0" applyFont="1" applyAlignment="1">
      <alignment vertical="center"/>
    </xf>
    <xf numFmtId="0" fontId="93" fillId="0" borderId="0" xfId="0" applyFont="1" applyAlignment="1">
      <alignment vertical="center"/>
    </xf>
    <xf numFmtId="0" fontId="24" fillId="2" borderId="138" xfId="0" applyFont="1" applyFill="1" applyBorder="1" applyAlignment="1" applyProtection="1">
      <alignment horizontal="left" vertical="center"/>
      <protection locked="0"/>
    </xf>
    <xf numFmtId="0" fontId="24" fillId="2" borderId="94" xfId="0" applyFont="1" applyFill="1" applyBorder="1" applyAlignment="1" applyProtection="1">
      <alignment horizontal="left" vertical="center"/>
      <protection locked="0"/>
    </xf>
    <xf numFmtId="0" fontId="24" fillId="2" borderId="95" xfId="0" applyFont="1" applyFill="1" applyBorder="1" applyAlignment="1" applyProtection="1">
      <alignment horizontal="left" vertical="center"/>
      <protection locked="0"/>
    </xf>
    <xf numFmtId="0" fontId="24" fillId="4" borderId="136" xfId="0" applyFont="1" applyFill="1" applyBorder="1" applyAlignment="1" applyProtection="1">
      <alignment horizontal="left" vertical="center" wrapText="1"/>
      <protection locked="0"/>
    </xf>
    <xf numFmtId="0" fontId="24" fillId="4" borderId="139" xfId="0" applyFont="1" applyFill="1" applyBorder="1" applyAlignment="1" applyProtection="1">
      <alignment horizontal="left" vertical="center" wrapText="1"/>
      <protection locked="0"/>
    </xf>
    <xf numFmtId="0" fontId="24" fillId="4" borderId="45" xfId="0" applyFont="1" applyFill="1" applyBorder="1" applyAlignment="1">
      <alignment horizontal="center" vertical="center" wrapText="1"/>
    </xf>
    <xf numFmtId="0" fontId="24" fillId="0" borderId="51" xfId="0" applyFont="1" applyBorder="1" applyAlignment="1" applyProtection="1">
      <alignment horizontal="center" vertical="center"/>
      <protection locked="0"/>
    </xf>
    <xf numFmtId="0" fontId="24" fillId="0" borderId="51" xfId="0" applyFont="1" applyBorder="1" applyAlignment="1">
      <alignment vertical="center"/>
    </xf>
    <xf numFmtId="0" fontId="24" fillId="0" borderId="114" xfId="0" applyFont="1" applyBorder="1" applyAlignment="1">
      <alignment vertical="center"/>
    </xf>
    <xf numFmtId="0" fontId="24" fillId="0" borderId="0" xfId="0" applyFont="1" applyAlignment="1" applyProtection="1">
      <alignment horizontal="left" vertical="center"/>
      <protection locked="0"/>
    </xf>
    <xf numFmtId="0" fontId="24" fillId="0" borderId="0" xfId="0" applyFont="1" applyAlignment="1" applyProtection="1">
      <alignment horizontal="distributed" vertical="center" wrapText="1" justifyLastLine="1"/>
      <protection locked="0"/>
    </xf>
    <xf numFmtId="0" fontId="24" fillId="0" borderId="0" xfId="0" applyFont="1" applyAlignment="1" applyProtection="1">
      <alignment horizontal="left" vertical="center" wrapText="1"/>
      <protection locked="0"/>
    </xf>
    <xf numFmtId="0" fontId="24" fillId="0" borderId="0" xfId="0" applyFont="1" applyAlignment="1">
      <alignment horizontal="left" vertical="center" wrapText="1"/>
    </xf>
    <xf numFmtId="0" fontId="26" fillId="0" borderId="0" xfId="0" applyFont="1" applyBorder="1" applyAlignment="1">
      <alignment vertical="center"/>
    </xf>
    <xf numFmtId="0" fontId="24" fillId="0" borderId="0" xfId="0" applyFont="1" applyBorder="1" applyAlignment="1">
      <alignment vertical="center"/>
    </xf>
    <xf numFmtId="0" fontId="26" fillId="0" borderId="0" xfId="0" applyFont="1" applyBorder="1" applyAlignment="1">
      <alignment horizontal="right" vertical="center"/>
    </xf>
    <xf numFmtId="0" fontId="24" fillId="0" borderId="0" xfId="0" applyFont="1" applyBorder="1"/>
    <xf numFmtId="0" fontId="109" fillId="0" borderId="0" xfId="0" applyFont="1" applyAlignment="1">
      <alignment horizontal="right"/>
    </xf>
    <xf numFmtId="0" fontId="109" fillId="0" borderId="0" xfId="0" applyFont="1"/>
    <xf numFmtId="0" fontId="37" fillId="0" borderId="0" xfId="0" applyFont="1" applyAlignment="1">
      <alignment horizontal="left" vertical="center"/>
    </xf>
    <xf numFmtId="0" fontId="109" fillId="0" borderId="0" xfId="0" applyFont="1" applyAlignment="1">
      <alignment horizontal="center"/>
    </xf>
    <xf numFmtId="0" fontId="95" fillId="2" borderId="95" xfId="0" applyFont="1" applyFill="1" applyBorder="1" applyAlignment="1">
      <alignment horizontal="left" vertical="center"/>
    </xf>
    <xf numFmtId="0" fontId="24" fillId="0" borderId="0" xfId="0" applyFont="1" applyAlignment="1">
      <alignment horizontal="distributed"/>
    </xf>
    <xf numFmtId="0" fontId="24" fillId="4" borderId="140" xfId="0" applyFont="1" applyFill="1" applyBorder="1" applyAlignment="1">
      <alignment vertical="center"/>
    </xf>
    <xf numFmtId="0" fontId="24" fillId="4" borderId="94" xfId="0" applyFont="1" applyFill="1" applyBorder="1" applyAlignment="1">
      <alignment vertical="center"/>
    </xf>
    <xf numFmtId="0" fontId="24" fillId="4" borderId="95" xfId="0" applyFont="1" applyFill="1" applyBorder="1" applyAlignment="1">
      <alignment vertical="center"/>
    </xf>
    <xf numFmtId="0" fontId="24" fillId="4" borderId="90" xfId="0" applyFont="1" applyFill="1" applyBorder="1" applyAlignment="1">
      <alignment vertical="center"/>
    </xf>
    <xf numFmtId="0" fontId="24" fillId="4" borderId="51" xfId="0" applyFont="1" applyFill="1" applyBorder="1" applyAlignment="1">
      <alignment vertical="center"/>
    </xf>
    <xf numFmtId="0" fontId="24" fillId="4" borderId="114" xfId="0" applyFont="1" applyFill="1" applyBorder="1" applyAlignment="1">
      <alignment vertical="center"/>
    </xf>
    <xf numFmtId="0" fontId="24" fillId="4" borderId="89" xfId="0" applyFont="1" applyFill="1" applyBorder="1" applyAlignment="1">
      <alignment vertical="center"/>
    </xf>
    <xf numFmtId="0" fontId="24" fillId="4" borderId="44" xfId="0" applyFont="1" applyFill="1" applyBorder="1" applyAlignment="1">
      <alignment vertical="center"/>
    </xf>
    <xf numFmtId="0" fontId="24" fillId="4" borderId="45" xfId="0" applyFont="1" applyFill="1" applyBorder="1" applyAlignment="1">
      <alignment vertical="center"/>
    </xf>
    <xf numFmtId="5" fontId="28" fillId="0" borderId="0" xfId="0" applyNumberFormat="1" applyFont="1" applyAlignment="1" applyProtection="1">
      <alignment horizontal="left" vertical="distributed" justifyLastLine="1"/>
      <protection locked="0"/>
    </xf>
    <xf numFmtId="0" fontId="24" fillId="0" borderId="0" xfId="0" applyFont="1" applyAlignment="1">
      <alignment horizontal="distributed" vertical="distributed" justifyLastLine="1"/>
    </xf>
    <xf numFmtId="0" fontId="24" fillId="4" borderId="7" xfId="0" applyFont="1" applyFill="1" applyBorder="1" applyAlignment="1" applyProtection="1">
      <alignment vertical="center"/>
      <protection locked="0"/>
    </xf>
    <xf numFmtId="38" fontId="24" fillId="0" borderId="11" xfId="5" applyFont="1" applyFill="1" applyBorder="1" applyAlignment="1">
      <alignment vertical="center"/>
    </xf>
    <xf numFmtId="177" fontId="24" fillId="0" borderId="7" xfId="0" applyNumberFormat="1" applyFont="1" applyBorder="1" applyAlignment="1">
      <alignment vertical="center"/>
    </xf>
    <xf numFmtId="178" fontId="24" fillId="0" borderId="7" xfId="0" applyNumberFormat="1" applyFont="1" applyBorder="1" applyAlignment="1">
      <alignment vertical="center"/>
    </xf>
    <xf numFmtId="0" fontId="27" fillId="0" borderId="143" xfId="0" applyFont="1" applyBorder="1" applyAlignment="1">
      <alignment horizontal="center" vertical="center"/>
    </xf>
    <xf numFmtId="0" fontId="27" fillId="0" borderId="1" xfId="0" applyFont="1" applyBorder="1" applyAlignment="1">
      <alignment horizontal="center" vertical="center"/>
    </xf>
    <xf numFmtId="0" fontId="24" fillId="4" borderId="130" xfId="0" applyFont="1" applyFill="1" applyBorder="1" applyAlignment="1" applyProtection="1">
      <alignment vertical="center"/>
      <protection locked="0"/>
    </xf>
    <xf numFmtId="38" fontId="24" fillId="0" borderId="93" xfId="5" applyFont="1" applyFill="1" applyBorder="1" applyAlignment="1">
      <alignment vertical="center"/>
    </xf>
    <xf numFmtId="177" fontId="24" fillId="0" borderId="1" xfId="0" applyNumberFormat="1" applyFont="1" applyBorder="1" applyAlignment="1">
      <alignment vertical="center"/>
    </xf>
    <xf numFmtId="178" fontId="24" fillId="0" borderId="129" xfId="0" applyNumberFormat="1" applyFont="1" applyBorder="1" applyAlignment="1">
      <alignment vertical="center"/>
    </xf>
    <xf numFmtId="5" fontId="24" fillId="0" borderId="122" xfId="0" applyNumberFormat="1" applyFont="1" applyBorder="1" applyAlignment="1">
      <alignment vertical="center"/>
    </xf>
    <xf numFmtId="0" fontId="27" fillId="0" borderId="196" xfId="0" applyFont="1" applyBorder="1" applyAlignment="1">
      <alignment horizontal="center" vertical="center"/>
    </xf>
    <xf numFmtId="0" fontId="27" fillId="0" borderId="63" xfId="0" applyFont="1" applyBorder="1" applyAlignment="1">
      <alignment horizontal="center" vertical="center"/>
    </xf>
    <xf numFmtId="0" fontId="24" fillId="4" borderId="70" xfId="0" applyFont="1" applyFill="1" applyBorder="1" applyAlignment="1" applyProtection="1">
      <alignment vertical="center"/>
      <protection locked="0"/>
    </xf>
    <xf numFmtId="38" fontId="24" fillId="0" borderId="69" xfId="5" applyFont="1" applyFill="1" applyBorder="1" applyAlignment="1">
      <alignment vertical="center"/>
    </xf>
    <xf numFmtId="178" fontId="24" fillId="0" borderId="67" xfId="0" applyNumberFormat="1" applyFont="1" applyBorder="1" applyAlignment="1">
      <alignment vertical="center"/>
    </xf>
    <xf numFmtId="0" fontId="24" fillId="4" borderId="55" xfId="0" applyFont="1" applyFill="1" applyBorder="1" applyAlignment="1" applyProtection="1">
      <alignment vertical="center"/>
      <protection locked="0"/>
    </xf>
    <xf numFmtId="38" fontId="24" fillId="0" borderId="74" xfId="5" applyFont="1" applyFill="1" applyBorder="1" applyAlignment="1">
      <alignment vertical="center"/>
    </xf>
    <xf numFmtId="177" fontId="24" fillId="0" borderId="20" xfId="0" applyNumberFormat="1" applyFont="1" applyBorder="1" applyAlignment="1">
      <alignment vertical="center"/>
    </xf>
    <xf numFmtId="178" fontId="24" fillId="0" borderId="0" xfId="0" applyNumberFormat="1" applyFont="1" applyAlignment="1">
      <alignment vertical="center"/>
    </xf>
    <xf numFmtId="5" fontId="24" fillId="0" borderId="111" xfId="0" applyNumberFormat="1" applyFont="1" applyBorder="1" applyAlignment="1">
      <alignment vertical="center"/>
    </xf>
    <xf numFmtId="0" fontId="24" fillId="3" borderId="18" xfId="0" applyFont="1" applyFill="1" applyBorder="1" applyAlignment="1">
      <alignment horizontal="center" vertical="center"/>
    </xf>
    <xf numFmtId="0" fontId="24" fillId="11" borderId="63" xfId="0" applyFont="1" applyFill="1" applyBorder="1" applyAlignment="1" applyProtection="1">
      <alignment vertical="center"/>
      <protection locked="0"/>
    </xf>
    <xf numFmtId="178" fontId="24" fillId="0" borderId="63" xfId="0" applyNumberFormat="1" applyFont="1" applyBorder="1" applyAlignment="1">
      <alignment vertical="center"/>
    </xf>
    <xf numFmtId="0" fontId="26" fillId="0" borderId="6" xfId="0" applyFont="1" applyBorder="1" applyAlignment="1">
      <alignment vertical="center"/>
    </xf>
    <xf numFmtId="0" fontId="50" fillId="0" borderId="6" xfId="0" applyFont="1" applyBorder="1" applyAlignment="1">
      <alignment vertical="center"/>
    </xf>
    <xf numFmtId="0" fontId="35" fillId="0" borderId="6" xfId="0" applyFont="1" applyBorder="1" applyAlignment="1">
      <alignment horizontal="centerContinuous" vertical="center"/>
    </xf>
    <xf numFmtId="0" fontId="94" fillId="0" borderId="0" xfId="0" applyFont="1" applyAlignment="1">
      <alignment horizontal="left"/>
    </xf>
    <xf numFmtId="0" fontId="24" fillId="11" borderId="4" xfId="0" applyFont="1" applyFill="1" applyBorder="1" applyAlignment="1" applyProtection="1">
      <alignment vertical="center"/>
      <protection locked="0"/>
    </xf>
    <xf numFmtId="0" fontId="27" fillId="0" borderId="117" xfId="0" applyFont="1" applyBorder="1" applyAlignment="1">
      <alignment horizontal="center" vertical="center"/>
    </xf>
    <xf numFmtId="0" fontId="24" fillId="11" borderId="98" xfId="0" applyFont="1" applyFill="1" applyBorder="1" applyAlignment="1" applyProtection="1">
      <alignment vertical="center"/>
      <protection locked="0"/>
    </xf>
    <xf numFmtId="0" fontId="24" fillId="11" borderId="88" xfId="0" applyFont="1" applyFill="1" applyBorder="1" applyAlignment="1" applyProtection="1">
      <alignment vertical="center"/>
      <protection locked="0"/>
    </xf>
    <xf numFmtId="0" fontId="101" fillId="0" borderId="0" xfId="27" applyFont="1">
      <alignment vertical="center"/>
    </xf>
    <xf numFmtId="0" fontId="24" fillId="0" borderId="0" xfId="0" applyFont="1" applyAlignment="1">
      <alignment vertical="center"/>
    </xf>
    <xf numFmtId="0" fontId="27" fillId="0" borderId="91" xfId="0" applyFont="1" applyBorder="1" applyAlignment="1">
      <alignment horizontal="center" vertical="center"/>
    </xf>
    <xf numFmtId="6" fontId="27" fillId="0" borderId="300" xfId="0" applyNumberFormat="1" applyFont="1" applyBorder="1"/>
    <xf numFmtId="6" fontId="27" fillId="0" borderId="45" xfId="0" applyNumberFormat="1" applyFont="1" applyBorder="1"/>
    <xf numFmtId="6" fontId="27" fillId="0" borderId="287" xfId="0" applyNumberFormat="1" applyFont="1" applyBorder="1"/>
    <xf numFmtId="6" fontId="27" fillId="0" borderId="208" xfId="0" applyNumberFormat="1" applyFont="1" applyBorder="1"/>
    <xf numFmtId="6" fontId="27" fillId="0" borderId="26" xfId="0" applyNumberFormat="1" applyFont="1" applyBorder="1"/>
    <xf numFmtId="0" fontId="27" fillId="0" borderId="44" xfId="0" applyFont="1" applyBorder="1" applyProtection="1">
      <protection locked="0"/>
    </xf>
    <xf numFmtId="0" fontId="23" fillId="0" borderId="0" xfId="0" applyFont="1" applyAlignment="1">
      <alignment vertical="center"/>
    </xf>
    <xf numFmtId="0" fontId="27" fillId="8" borderId="132" xfId="0" applyFont="1" applyFill="1" applyBorder="1" applyAlignment="1">
      <alignment horizontal="center" vertical="center"/>
    </xf>
    <xf numFmtId="0" fontId="27" fillId="0" borderId="46" xfId="0" applyFont="1" applyBorder="1" applyAlignment="1">
      <alignment vertical="center"/>
    </xf>
    <xf numFmtId="0" fontId="27" fillId="8" borderId="133" xfId="0" applyFont="1" applyFill="1" applyBorder="1" applyAlignment="1">
      <alignment horizontal="center" vertical="center"/>
    </xf>
    <xf numFmtId="0" fontId="35" fillId="0" borderId="47" xfId="0" applyFont="1" applyBorder="1" applyAlignment="1">
      <alignment horizontal="center" vertical="center"/>
    </xf>
    <xf numFmtId="0" fontId="24" fillId="0" borderId="0" xfId="0" applyFont="1" applyAlignment="1">
      <alignment horizontal="center" vertical="center" shrinkToFit="1"/>
    </xf>
    <xf numFmtId="0" fontId="95" fillId="0" borderId="0" xfId="0" applyFont="1" applyAlignment="1">
      <alignment vertical="center"/>
    </xf>
    <xf numFmtId="0" fontId="27" fillId="0" borderId="28" xfId="0" applyFont="1" applyBorder="1" applyAlignment="1">
      <alignment horizontal="center" vertical="center"/>
    </xf>
    <xf numFmtId="178" fontId="24" fillId="11" borderId="3" xfId="0" applyNumberFormat="1" applyFont="1" applyFill="1" applyBorder="1" applyAlignment="1">
      <alignment vertical="center"/>
    </xf>
    <xf numFmtId="178" fontId="24" fillId="11" borderId="52" xfId="0" applyNumberFormat="1" applyFont="1" applyFill="1" applyBorder="1" applyAlignment="1">
      <alignment vertical="center"/>
    </xf>
    <xf numFmtId="178" fontId="24" fillId="11" borderId="72" xfId="0" applyNumberFormat="1" applyFont="1" applyFill="1" applyBorder="1" applyAlignment="1">
      <alignment vertical="center"/>
    </xf>
    <xf numFmtId="0" fontId="28" fillId="0" borderId="0" xfId="0" applyFont="1" applyAlignment="1">
      <alignment horizontal="left" vertical="center"/>
    </xf>
    <xf numFmtId="0" fontId="24" fillId="0" borderId="0" xfId="0" applyFont="1" applyAlignment="1">
      <alignment vertical="center"/>
    </xf>
    <xf numFmtId="0" fontId="24" fillId="4" borderId="4" xfId="0" applyFont="1" applyFill="1" applyBorder="1" applyAlignment="1" applyProtection="1">
      <alignment vertical="center"/>
      <protection locked="0"/>
    </xf>
    <xf numFmtId="0" fontId="27" fillId="0" borderId="86" xfId="0" applyFont="1" applyBorder="1" applyAlignment="1">
      <alignment horizontal="center" vertical="center"/>
    </xf>
    <xf numFmtId="0" fontId="27" fillId="0" borderId="85" xfId="0" applyFont="1" applyBorder="1" applyAlignment="1">
      <alignment horizontal="center" vertical="center"/>
    </xf>
    <xf numFmtId="0" fontId="24" fillId="0" borderId="56" xfId="0" applyFont="1" applyBorder="1" applyAlignment="1">
      <alignment vertical="center"/>
    </xf>
    <xf numFmtId="0" fontId="24" fillId="0" borderId="21" xfId="0" applyFont="1" applyBorder="1" applyAlignment="1">
      <alignment vertical="center"/>
    </xf>
    <xf numFmtId="177" fontId="24" fillId="0" borderId="88" xfId="0" applyNumberFormat="1" applyFont="1" applyFill="1" applyBorder="1" applyAlignment="1" applyProtection="1">
      <alignment horizontal="center" vertical="center"/>
      <protection locked="0"/>
    </xf>
    <xf numFmtId="180" fontId="24" fillId="2" borderId="146" xfId="0" applyNumberFormat="1" applyFont="1" applyFill="1" applyBorder="1" applyAlignment="1" applyProtection="1">
      <alignment horizontal="center" vertical="center"/>
      <protection locked="0"/>
    </xf>
    <xf numFmtId="0" fontId="27" fillId="0" borderId="6" xfId="0" applyFont="1" applyBorder="1" applyAlignment="1">
      <alignment horizontal="center"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6" xfId="14" applyFont="1" applyBorder="1" applyAlignment="1">
      <alignment horizontal="center" vertical="center"/>
    </xf>
    <xf numFmtId="0" fontId="27" fillId="0" borderId="16" xfId="14" applyFont="1" applyBorder="1" applyAlignment="1">
      <alignment horizontal="center" vertical="center"/>
    </xf>
    <xf numFmtId="0" fontId="27" fillId="0" borderId="66" xfId="14" applyFont="1" applyBorder="1" applyAlignment="1">
      <alignment horizontal="center" vertical="center"/>
    </xf>
    <xf numFmtId="6" fontId="24" fillId="0" borderId="26" xfId="11" applyFont="1" applyBorder="1" applyAlignment="1">
      <alignment horizontal="right" vertical="center"/>
    </xf>
    <xf numFmtId="0" fontId="24" fillId="0" borderId="58" xfId="0" applyFont="1" applyBorder="1" applyAlignment="1">
      <alignment horizontal="center" vertical="center"/>
    </xf>
    <xf numFmtId="0" fontId="26" fillId="0" borderId="145" xfId="0" applyFont="1" applyBorder="1" applyAlignment="1">
      <alignment horizontal="center" vertical="center"/>
    </xf>
    <xf numFmtId="38" fontId="24" fillId="0" borderId="11" xfId="5" applyFont="1" applyFill="1" applyBorder="1" applyAlignment="1">
      <alignment vertical="center"/>
    </xf>
    <xf numFmtId="9" fontId="24" fillId="0" borderId="0" xfId="14" applyNumberFormat="1" applyFont="1" applyAlignment="1">
      <alignment horizontal="center" vertical="center"/>
    </xf>
    <xf numFmtId="0" fontId="110" fillId="0" borderId="0" xfId="0" applyFont="1"/>
    <xf numFmtId="0" fontId="27" fillId="5" borderId="0" xfId="14" applyFont="1" applyFill="1" applyAlignment="1">
      <alignment vertical="center"/>
    </xf>
    <xf numFmtId="14" fontId="24" fillId="0" borderId="0" xfId="0" applyNumberFormat="1" applyFont="1" applyAlignment="1" applyProtection="1">
      <alignment horizontal="left"/>
      <protection locked="0"/>
    </xf>
    <xf numFmtId="0" fontId="24" fillId="0" borderId="56" xfId="0" applyFont="1" applyBorder="1" applyAlignment="1" applyProtection="1">
      <alignment horizontal="distributed" vertical="center" justifyLastLine="1"/>
      <protection locked="0"/>
    </xf>
    <xf numFmtId="0" fontId="24" fillId="0" borderId="96" xfId="0" applyFont="1" applyBorder="1" applyAlignment="1" applyProtection="1">
      <alignment horizontal="distributed" justifyLastLine="1"/>
      <protection locked="0"/>
    </xf>
    <xf numFmtId="14" fontId="24" fillId="4" borderId="31" xfId="0" applyNumberFormat="1" applyFont="1" applyFill="1" applyBorder="1" applyAlignment="1" applyProtection="1">
      <alignment horizontal="left"/>
      <protection locked="0"/>
    </xf>
    <xf numFmtId="0" fontId="24" fillId="4" borderId="44" xfId="0" applyFont="1" applyFill="1" applyBorder="1" applyAlignment="1" applyProtection="1">
      <alignment horizontal="center"/>
      <protection locked="0"/>
    </xf>
    <xf numFmtId="14" fontId="24" fillId="4" borderId="99" xfId="0" applyNumberFormat="1" applyFont="1" applyFill="1" applyBorder="1" applyAlignment="1" applyProtection="1">
      <alignment horizontal="left"/>
      <protection locked="0"/>
    </xf>
    <xf numFmtId="0" fontId="24" fillId="0" borderId="71" xfId="0" applyFont="1" applyBorder="1" applyAlignment="1" applyProtection="1">
      <alignment horizontal="centerContinuous" wrapText="1"/>
      <protection locked="0"/>
    </xf>
    <xf numFmtId="14" fontId="24" fillId="4" borderId="71" xfId="0" applyNumberFormat="1" applyFont="1" applyFill="1" applyBorder="1" applyAlignment="1" applyProtection="1">
      <alignment horizontal="left"/>
      <protection locked="0"/>
    </xf>
    <xf numFmtId="14" fontId="24" fillId="4" borderId="20" xfId="0" applyNumberFormat="1" applyFont="1" applyFill="1" applyBorder="1" applyAlignment="1" applyProtection="1">
      <alignment horizontal="left"/>
      <protection locked="0"/>
    </xf>
    <xf numFmtId="0" fontId="24" fillId="0" borderId="0" xfId="0" applyFont="1" applyAlignment="1" applyProtection="1">
      <alignment horizontal="left"/>
      <protection locked="0"/>
    </xf>
    <xf numFmtId="0" fontId="24" fillId="0" borderId="85" xfId="0" applyFont="1" applyBorder="1" applyAlignment="1">
      <alignment horizontal="center" vertical="center"/>
    </xf>
    <xf numFmtId="0" fontId="24" fillId="0" borderId="0" xfId="0" applyFont="1" applyAlignment="1">
      <alignment horizontal="distributed" vertical="center"/>
    </xf>
    <xf numFmtId="5" fontId="24" fillId="4" borderId="63" xfId="0" applyNumberFormat="1" applyFont="1" applyFill="1" applyBorder="1" applyAlignment="1">
      <alignment vertical="center"/>
    </xf>
    <xf numFmtId="5" fontId="24" fillId="4" borderId="4" xfId="0" applyNumberFormat="1" applyFont="1" applyFill="1" applyBorder="1" applyAlignment="1">
      <alignment vertical="center"/>
    </xf>
    <xf numFmtId="5" fontId="24" fillId="4" borderId="88" xfId="0" applyNumberFormat="1" applyFont="1" applyFill="1" applyBorder="1" applyAlignment="1">
      <alignment vertical="center"/>
    </xf>
    <xf numFmtId="0" fontId="24" fillId="9" borderId="7" xfId="0" applyFont="1" applyFill="1" applyBorder="1" applyAlignment="1" applyProtection="1">
      <alignment vertical="center"/>
      <protection locked="0"/>
    </xf>
    <xf numFmtId="0" fontId="24" fillId="2" borderId="7" xfId="0" applyFont="1" applyFill="1" applyBorder="1" applyAlignment="1" applyProtection="1">
      <alignment vertical="center"/>
      <protection locked="0"/>
    </xf>
    <xf numFmtId="0" fontId="27" fillId="0" borderId="148" xfId="0" applyFont="1" applyBorder="1" applyAlignment="1">
      <alignment horizontal="center" vertical="center"/>
    </xf>
    <xf numFmtId="0" fontId="24" fillId="2" borderId="1" xfId="0" applyFont="1" applyFill="1" applyBorder="1" applyAlignment="1" applyProtection="1">
      <alignment vertical="center"/>
      <protection locked="0"/>
    </xf>
    <xf numFmtId="0" fontId="24" fillId="9" borderId="20" xfId="0" applyFont="1" applyFill="1" applyBorder="1" applyAlignment="1" applyProtection="1">
      <alignment vertical="center"/>
      <protection locked="0"/>
    </xf>
    <xf numFmtId="38" fontId="24" fillId="0" borderId="31" xfId="5" applyFont="1" applyFill="1" applyBorder="1" applyAlignment="1">
      <alignment vertical="center"/>
    </xf>
    <xf numFmtId="0" fontId="24" fillId="0" borderId="0" xfId="0" applyFont="1" applyFill="1"/>
    <xf numFmtId="0" fontId="56" fillId="0" borderId="0" xfId="0" applyFont="1"/>
    <xf numFmtId="0" fontId="98" fillId="0" borderId="0" xfId="0" applyFont="1"/>
    <xf numFmtId="0" fontId="99" fillId="0" borderId="0" xfId="0" applyFont="1"/>
    <xf numFmtId="0" fontId="27" fillId="0" borderId="127" xfId="0" applyFont="1" applyBorder="1" applyAlignment="1">
      <alignment horizontal="center" vertical="center"/>
    </xf>
    <xf numFmtId="0" fontId="24" fillId="11" borderId="120" xfId="0" applyFont="1" applyFill="1" applyBorder="1" applyAlignment="1" applyProtection="1">
      <alignment vertical="center"/>
      <protection locked="0"/>
    </xf>
    <xf numFmtId="177" fontId="24" fillId="0" borderId="120" xfId="0" applyNumberFormat="1" applyFont="1" applyBorder="1" applyAlignment="1">
      <alignment vertical="center"/>
    </xf>
    <xf numFmtId="178" fontId="24" fillId="0" borderId="120" xfId="0" applyNumberFormat="1" applyFont="1" applyBorder="1" applyAlignment="1">
      <alignment vertical="center"/>
    </xf>
    <xf numFmtId="5" fontId="24" fillId="0" borderId="174" xfId="0" applyNumberFormat="1" applyFont="1" applyBorder="1" applyAlignment="1">
      <alignment vertical="center"/>
    </xf>
    <xf numFmtId="0" fontId="24" fillId="11" borderId="20" xfId="0" applyFont="1" applyFill="1" applyBorder="1" applyAlignment="1" applyProtection="1">
      <alignment vertical="center"/>
      <protection locked="0"/>
    </xf>
    <xf numFmtId="178" fontId="24" fillId="0" borderId="20" xfId="0" applyNumberFormat="1" applyFont="1" applyBorder="1" applyAlignment="1">
      <alignment vertical="center"/>
    </xf>
    <xf numFmtId="0" fontId="24" fillId="11" borderId="27" xfId="0" applyFont="1" applyFill="1" applyBorder="1" applyAlignment="1" applyProtection="1">
      <alignment vertical="center"/>
      <protection locked="0"/>
    </xf>
    <xf numFmtId="177" fontId="24" fillId="0" borderId="27" xfId="0" applyNumberFormat="1" applyFont="1" applyBorder="1" applyAlignment="1">
      <alignment vertical="center"/>
    </xf>
    <xf numFmtId="178" fontId="24" fillId="0" borderId="27" xfId="0" applyNumberFormat="1" applyFont="1" applyBorder="1" applyAlignment="1">
      <alignment vertical="center"/>
    </xf>
    <xf numFmtId="5" fontId="24" fillId="0" borderId="61" xfId="0" applyNumberFormat="1" applyFont="1" applyBorder="1" applyAlignment="1">
      <alignment vertical="center"/>
    </xf>
    <xf numFmtId="0" fontId="27" fillId="0" borderId="68" xfId="0" applyFont="1" applyBorder="1" applyAlignment="1">
      <alignment vertical="center"/>
    </xf>
    <xf numFmtId="0" fontId="27" fillId="0" borderId="10" xfId="0" applyFont="1" applyBorder="1" applyAlignment="1">
      <alignment vertical="center"/>
    </xf>
    <xf numFmtId="0" fontId="27" fillId="0" borderId="98" xfId="0" applyFont="1" applyBorder="1" applyAlignment="1">
      <alignment vertical="center"/>
    </xf>
    <xf numFmtId="178" fontId="24" fillId="0" borderId="88" xfId="0" applyNumberFormat="1" applyFont="1" applyBorder="1" applyAlignment="1">
      <alignment vertical="center"/>
    </xf>
    <xf numFmtId="0" fontId="111" fillId="0" borderId="0" xfId="0" applyFont="1" applyAlignment="1">
      <alignment vertical="center"/>
    </xf>
    <xf numFmtId="0" fontId="24" fillId="0" borderId="0" xfId="0" applyFont="1" applyAlignment="1">
      <alignment vertical="center"/>
    </xf>
    <xf numFmtId="0" fontId="27" fillId="0" borderId="33" xfId="0" applyFont="1" applyBorder="1" applyAlignment="1">
      <alignment horizontal="center"/>
    </xf>
    <xf numFmtId="0" fontId="36" fillId="0" borderId="49" xfId="0" applyFont="1" applyFill="1" applyBorder="1" applyAlignment="1">
      <alignment horizontal="center" wrapText="1"/>
    </xf>
    <xf numFmtId="6" fontId="27" fillId="0" borderId="300" xfId="0" applyNumberFormat="1" applyFont="1" applyFill="1" applyBorder="1"/>
    <xf numFmtId="0" fontId="27" fillId="0" borderId="33" xfId="0" applyFont="1" applyFill="1" applyBorder="1" applyAlignment="1">
      <alignment horizontal="center"/>
    </xf>
    <xf numFmtId="0" fontId="24" fillId="11" borderId="9" xfId="0" applyFont="1" applyFill="1" applyBorder="1" applyAlignment="1"/>
    <xf numFmtId="0" fontId="24" fillId="11" borderId="51" xfId="0" applyFont="1" applyFill="1" applyBorder="1" applyAlignment="1"/>
    <xf numFmtId="5" fontId="27" fillId="0" borderId="43" xfId="0" applyNumberFormat="1" applyFont="1" applyFill="1" applyBorder="1" applyProtection="1"/>
    <xf numFmtId="177" fontId="27" fillId="0" borderId="38" xfId="10" applyNumberFormat="1" applyFont="1" applyBorder="1"/>
    <xf numFmtId="184" fontId="27" fillId="0" borderId="37" xfId="10" applyNumberFormat="1" applyFont="1" applyBorder="1"/>
    <xf numFmtId="184" fontId="27" fillId="0" borderId="43" xfId="10" applyNumberFormat="1" applyFont="1" applyBorder="1"/>
    <xf numFmtId="0" fontId="27" fillId="0" borderId="18" xfId="14" applyFont="1" applyBorder="1" applyAlignment="1" applyProtection="1">
      <alignment vertical="center"/>
      <protection locked="0"/>
    </xf>
    <xf numFmtId="0" fontId="24" fillId="11" borderId="0" xfId="0" applyFont="1" applyFill="1"/>
    <xf numFmtId="0" fontId="24" fillId="11" borderId="88" xfId="0" applyFont="1" applyFill="1" applyBorder="1"/>
    <xf numFmtId="0" fontId="24" fillId="0" borderId="23" xfId="14" applyFont="1" applyBorder="1"/>
    <xf numFmtId="0" fontId="27" fillId="0" borderId="18" xfId="14" applyFont="1" applyBorder="1" applyAlignment="1">
      <alignment horizontal="right" vertical="center"/>
    </xf>
    <xf numFmtId="0" fontId="27" fillId="0" borderId="18" xfId="14" applyFont="1" applyBorder="1" applyAlignment="1">
      <alignment horizontal="center" vertical="center"/>
    </xf>
    <xf numFmtId="0" fontId="24" fillId="13" borderId="2" xfId="20" applyFont="1" applyFill="1" applyBorder="1">
      <alignment vertical="center"/>
    </xf>
    <xf numFmtId="0" fontId="24" fillId="13" borderId="18" xfId="20" applyFont="1" applyFill="1" applyBorder="1">
      <alignment vertical="center"/>
    </xf>
    <xf numFmtId="0" fontId="24" fillId="13" borderId="47" xfId="20" applyFont="1" applyFill="1" applyBorder="1">
      <alignment vertical="center"/>
    </xf>
    <xf numFmtId="49" fontId="24" fillId="0" borderId="0" xfId="14" applyNumberFormat="1" applyFont="1"/>
    <xf numFmtId="49" fontId="24" fillId="13" borderId="90" xfId="14" applyNumberFormat="1" applyFont="1" applyFill="1" applyBorder="1" applyAlignment="1">
      <alignment horizontal="center"/>
    </xf>
    <xf numFmtId="49" fontId="24" fillId="13" borderId="12" xfId="14" applyNumberFormat="1" applyFont="1" applyFill="1" applyBorder="1" applyAlignment="1">
      <alignment horizontal="center"/>
    </xf>
    <xf numFmtId="49" fontId="24" fillId="13" borderId="9" xfId="14" applyNumberFormat="1" applyFont="1" applyFill="1" applyBorder="1" applyAlignment="1">
      <alignment horizontal="center"/>
    </xf>
    <xf numFmtId="49" fontId="0" fillId="13" borderId="51" xfId="0" applyNumberFormat="1" applyFill="1" applyBorder="1" applyAlignment="1">
      <alignment horizontal="center"/>
    </xf>
    <xf numFmtId="49" fontId="0" fillId="13" borderId="114" xfId="0" applyNumberFormat="1" applyFill="1" applyBorder="1" applyAlignment="1">
      <alignment horizontal="center"/>
    </xf>
    <xf numFmtId="0" fontId="38" fillId="0" borderId="0" xfId="14" applyFont="1" applyAlignment="1">
      <alignment horizontal="centerContinuous"/>
    </xf>
    <xf numFmtId="9" fontId="24" fillId="0" borderId="62" xfId="0" applyNumberFormat="1" applyFont="1" applyBorder="1" applyAlignment="1">
      <alignment vertical="center"/>
    </xf>
    <xf numFmtId="9" fontId="24" fillId="0" borderId="22" xfId="14" applyNumberFormat="1" applyFont="1" applyBorder="1" applyAlignment="1">
      <alignment horizontal="center" vertical="center"/>
    </xf>
    <xf numFmtId="9" fontId="27" fillId="0" borderId="22" xfId="14" applyNumberFormat="1" applyFont="1" applyBorder="1" applyAlignment="1">
      <alignment horizontal="center" vertical="center"/>
    </xf>
    <xf numFmtId="0" fontId="66" fillId="0" borderId="0" xfId="26" applyFill="1" applyBorder="1" applyAlignment="1">
      <alignment vertical="center"/>
    </xf>
    <xf numFmtId="0" fontId="87" fillId="5" borderId="0" xfId="14" applyFont="1" applyFill="1" applyAlignment="1">
      <alignment horizontal="left" vertical="center"/>
    </xf>
    <xf numFmtId="0" fontId="27" fillId="0" borderId="20" xfId="0" applyFont="1" applyBorder="1" applyAlignment="1">
      <alignment horizontal="center" vertical="center"/>
    </xf>
    <xf numFmtId="38" fontId="27" fillId="0" borderId="54" xfId="5" applyFont="1" applyFill="1" applyBorder="1" applyAlignment="1">
      <alignment vertical="center"/>
    </xf>
    <xf numFmtId="0" fontId="24" fillId="0" borderId="0" xfId="0" applyFont="1" applyAlignment="1">
      <alignment vertical="center"/>
    </xf>
    <xf numFmtId="0" fontId="27" fillId="0" borderId="1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41" xfId="0" applyFont="1" applyBorder="1" applyAlignment="1">
      <alignment horizontal="center" vertical="center"/>
    </xf>
    <xf numFmtId="0" fontId="27" fillId="0" borderId="0" xfId="0" applyFont="1" applyAlignment="1">
      <alignment vertical="center"/>
    </xf>
    <xf numFmtId="0" fontId="27" fillId="0" borderId="85" xfId="14" applyFont="1" applyBorder="1" applyAlignment="1">
      <alignment horizontal="center" vertical="center"/>
    </xf>
    <xf numFmtId="0" fontId="27" fillId="0" borderId="4" xfId="0" applyFont="1" applyBorder="1" applyAlignment="1">
      <alignment vertical="center"/>
    </xf>
    <xf numFmtId="0" fontId="27" fillId="0" borderId="88" xfId="0" applyFont="1" applyBorder="1" applyAlignment="1">
      <alignment vertical="center"/>
    </xf>
    <xf numFmtId="0" fontId="101" fillId="0" borderId="89" xfId="0" applyFont="1" applyBorder="1" applyAlignment="1">
      <alignment horizontal="center" vertical="center"/>
    </xf>
    <xf numFmtId="0" fontId="101" fillId="0" borderId="88" xfId="0" applyFont="1" applyBorder="1" applyAlignment="1">
      <alignment horizontal="center" vertical="center"/>
    </xf>
    <xf numFmtId="0" fontId="114" fillId="4" borderId="88" xfId="0" applyFont="1" applyFill="1" applyBorder="1" applyAlignment="1">
      <alignment vertical="center"/>
    </xf>
    <xf numFmtId="38" fontId="101" fillId="0" borderId="31" xfId="5" applyFont="1" applyFill="1" applyBorder="1" applyAlignment="1">
      <alignment vertical="center"/>
    </xf>
    <xf numFmtId="177" fontId="101" fillId="0" borderId="88" xfId="0" applyNumberFormat="1" applyFont="1" applyBorder="1" applyAlignment="1">
      <alignment vertical="center"/>
    </xf>
    <xf numFmtId="5" fontId="101" fillId="0" borderId="72" xfId="0" applyNumberFormat="1" applyFont="1" applyBorder="1" applyAlignment="1">
      <alignment vertical="center"/>
    </xf>
    <xf numFmtId="38" fontId="101" fillId="0" borderId="88" xfId="5" applyFont="1" applyFill="1" applyBorder="1" applyAlignment="1">
      <alignment vertical="center"/>
    </xf>
    <xf numFmtId="177" fontId="27" fillId="0" borderId="107" xfId="0" applyNumberFormat="1" applyFont="1" applyFill="1" applyBorder="1" applyAlignment="1" applyProtection="1">
      <alignment vertical="center"/>
    </xf>
    <xf numFmtId="9" fontId="27" fillId="0" borderId="37" xfId="10" applyNumberFormat="1" applyFont="1" applyBorder="1"/>
    <xf numFmtId="9" fontId="27" fillId="0" borderId="43" xfId="10" applyNumberFormat="1" applyFont="1" applyBorder="1"/>
    <xf numFmtId="177" fontId="27" fillId="0" borderId="38" xfId="10" applyNumberFormat="1" applyFont="1" applyBorder="1" applyAlignment="1">
      <alignment horizontal="right" vertical="center"/>
    </xf>
    <xf numFmtId="0" fontId="24" fillId="0" borderId="90" xfId="0" applyFont="1" applyBorder="1" applyAlignment="1">
      <alignment horizontal="distributed" vertical="center" justifyLastLine="1"/>
    </xf>
    <xf numFmtId="0" fontId="24" fillId="0" borderId="281" xfId="0" applyFont="1" applyBorder="1" applyAlignment="1">
      <alignment horizontal="distributed" vertical="center" justifyLastLine="1"/>
    </xf>
    <xf numFmtId="14" fontId="24" fillId="2" borderId="51" xfId="0" applyNumberFormat="1" applyFont="1" applyFill="1" applyBorder="1" applyAlignment="1" applyProtection="1">
      <alignment horizontal="left" vertical="center"/>
      <protection locked="0"/>
    </xf>
    <xf numFmtId="14" fontId="24" fillId="2" borderId="114" xfId="0" applyNumberFormat="1" applyFont="1" applyFill="1" applyBorder="1" applyAlignment="1" applyProtection="1">
      <alignment horizontal="left" vertical="center"/>
      <protection locked="0"/>
    </xf>
    <xf numFmtId="0" fontId="93" fillId="0" borderId="121" xfId="0" applyFont="1" applyBorder="1" applyAlignment="1">
      <alignment horizontal="center" vertical="center"/>
    </xf>
    <xf numFmtId="0" fontId="92" fillId="0" borderId="121" xfId="0" applyFont="1" applyBorder="1" applyAlignment="1">
      <alignment horizontal="center" vertical="center"/>
    </xf>
    <xf numFmtId="0" fontId="24" fillId="0" borderId="25" xfId="0" applyFont="1" applyBorder="1" applyAlignment="1">
      <alignment horizontal="distributed" vertical="center" justifyLastLine="1"/>
    </xf>
    <xf numFmtId="181" fontId="24" fillId="4" borderId="25" xfId="0" applyNumberFormat="1" applyFont="1" applyFill="1" applyBorder="1" applyAlignment="1">
      <alignment horizontal="left" vertical="center"/>
    </xf>
    <xf numFmtId="181" fontId="24" fillId="4" borderId="2" xfId="0" applyNumberFormat="1" applyFont="1" applyFill="1" applyBorder="1" applyAlignment="1">
      <alignment horizontal="left" vertical="center"/>
    </xf>
    <xf numFmtId="0" fontId="24" fillId="0" borderId="140" xfId="0" applyFont="1" applyBorder="1" applyAlignment="1">
      <alignment horizontal="distributed" vertical="center" justifyLastLine="1"/>
    </xf>
    <xf numFmtId="0" fontId="24" fillId="0" borderId="150" xfId="0" applyFont="1" applyBorder="1" applyAlignment="1">
      <alignment horizontal="distributed" vertical="center" justifyLastLine="1"/>
    </xf>
    <xf numFmtId="14" fontId="24" fillId="2" borderId="94" xfId="0" applyNumberFormat="1"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12" xfId="0" applyFont="1" applyFill="1" applyBorder="1" applyAlignment="1" applyProtection="1">
      <alignment horizontal="left" vertical="center"/>
      <protection locked="0"/>
    </xf>
    <xf numFmtId="0" fontId="24" fillId="0" borderId="9" xfId="0" applyFont="1" applyBorder="1" applyAlignment="1">
      <alignment horizontal="distributed" vertical="center" justifyLastLine="1"/>
    </xf>
    <xf numFmtId="0" fontId="24" fillId="0" borderId="12" xfId="0" applyFont="1" applyBorder="1" applyAlignment="1">
      <alignment horizontal="distributed" vertical="center" justifyLastLine="1"/>
    </xf>
    <xf numFmtId="0" fontId="24" fillId="4" borderId="9" xfId="14" applyFont="1" applyFill="1" applyBorder="1" applyAlignment="1" applyProtection="1">
      <alignment vertical="center"/>
      <protection locked="0"/>
    </xf>
    <xf numFmtId="0" fontId="24" fillId="4" borderId="51" xfId="14" applyFont="1" applyFill="1" applyBorder="1" applyAlignment="1" applyProtection="1">
      <alignment vertical="center"/>
      <protection locked="0"/>
    </xf>
    <xf numFmtId="0" fontId="24" fillId="4" borderId="114" xfId="14" applyFont="1" applyFill="1" applyBorder="1" applyAlignment="1" applyProtection="1">
      <alignment vertical="center"/>
      <protection locked="0"/>
    </xf>
    <xf numFmtId="0" fontId="24" fillId="0" borderId="90" xfId="0" applyFont="1" applyBorder="1" applyAlignment="1">
      <alignment horizontal="center" vertical="center" justifyLastLine="1"/>
    </xf>
    <xf numFmtId="0" fontId="24" fillId="0" borderId="281" xfId="0" applyFont="1" applyBorder="1" applyAlignment="1">
      <alignment horizontal="center" vertical="center" justifyLastLine="1"/>
    </xf>
    <xf numFmtId="49" fontId="24" fillId="2" borderId="51" xfId="0" applyNumberFormat="1" applyFont="1" applyFill="1" applyBorder="1" applyAlignment="1" applyProtection="1">
      <alignment horizontal="left" vertical="center"/>
      <protection locked="0"/>
    </xf>
    <xf numFmtId="49" fontId="24" fillId="2" borderId="114" xfId="0" applyNumberFormat="1" applyFont="1" applyFill="1" applyBorder="1" applyAlignment="1" applyProtection="1">
      <alignment horizontal="left" vertical="center"/>
      <protection locked="0"/>
    </xf>
    <xf numFmtId="0" fontId="24" fillId="0" borderId="143" xfId="0" applyFont="1" applyBorder="1" applyAlignment="1">
      <alignment horizontal="distributed" vertical="center" justifyLastLine="1"/>
    </xf>
    <xf numFmtId="0" fontId="24" fillId="0" borderId="289" xfId="0" applyFont="1" applyBorder="1" applyAlignment="1">
      <alignment horizontal="distributed" vertical="center" justifyLastLine="1"/>
    </xf>
    <xf numFmtId="0" fontId="24" fillId="2" borderId="129" xfId="0" applyFont="1" applyFill="1" applyBorder="1" applyAlignment="1" applyProtection="1">
      <alignment vertical="center"/>
      <protection locked="0"/>
    </xf>
    <xf numFmtId="0" fontId="24" fillId="2" borderId="129" xfId="0" applyFont="1" applyFill="1" applyBorder="1" applyAlignment="1" applyProtection="1">
      <alignment horizontal="left" vertical="center"/>
      <protection locked="0"/>
    </xf>
    <xf numFmtId="0" fontId="24" fillId="2" borderId="137" xfId="0" applyFont="1" applyFill="1" applyBorder="1" applyAlignment="1" applyProtection="1">
      <alignment horizontal="left" vertical="center"/>
      <protection locked="0"/>
    </xf>
    <xf numFmtId="0" fontId="24" fillId="0" borderId="288" xfId="14" applyFont="1" applyBorder="1" applyAlignment="1">
      <alignment horizontal="center" vertical="center" wrapText="1" justifyLastLine="1"/>
    </xf>
    <xf numFmtId="0" fontId="24" fillId="0" borderId="290" xfId="14" applyFont="1" applyBorder="1" applyAlignment="1">
      <alignment horizontal="center" vertical="center" wrapText="1" justifyLastLine="1"/>
    </xf>
    <xf numFmtId="0" fontId="24" fillId="0" borderId="22" xfId="14" applyFont="1" applyBorder="1" applyAlignment="1">
      <alignment horizontal="center" vertical="center" wrapText="1" justifyLastLine="1"/>
    </xf>
    <xf numFmtId="0" fontId="24" fillId="0" borderId="278" xfId="14" applyFont="1" applyBorder="1" applyAlignment="1">
      <alignment horizontal="center" vertical="center" wrapText="1" justifyLastLine="1"/>
    </xf>
    <xf numFmtId="0" fontId="24" fillId="0" borderId="49" xfId="14" applyFont="1" applyBorder="1" applyAlignment="1">
      <alignment horizontal="center" vertical="center" justifyLastLine="1"/>
    </xf>
    <xf numFmtId="0" fontId="24" fillId="0" borderId="128" xfId="14" applyFont="1" applyBorder="1" applyAlignment="1">
      <alignment horizontal="center" vertical="center" justifyLastLine="1"/>
    </xf>
    <xf numFmtId="0" fontId="24" fillId="4" borderId="11" xfId="14" applyFont="1" applyFill="1" applyBorder="1" applyAlignment="1">
      <alignment vertical="center" justifyLastLine="1"/>
    </xf>
    <xf numFmtId="0" fontId="24" fillId="4" borderId="49" xfId="14" applyFont="1" applyFill="1" applyBorder="1" applyAlignment="1">
      <alignment vertical="center" justifyLastLine="1"/>
    </xf>
    <xf numFmtId="0" fontId="24" fillId="4" borderId="50" xfId="14" applyFont="1" applyFill="1" applyBorder="1" applyAlignment="1">
      <alignment vertical="center" justifyLastLine="1"/>
    </xf>
    <xf numFmtId="0" fontId="24" fillId="0" borderId="44" xfId="14" applyFont="1" applyBorder="1" applyAlignment="1">
      <alignment horizontal="center" vertical="center" justifyLastLine="1"/>
    </xf>
    <xf numFmtId="0" fontId="24" fillId="0" borderId="99" xfId="14" applyFont="1" applyBorder="1" applyAlignment="1">
      <alignment horizontal="center" vertical="center" justifyLastLine="1"/>
    </xf>
    <xf numFmtId="49" fontId="24" fillId="0" borderId="31" xfId="14" applyNumberFormat="1" applyFont="1" applyBorder="1" applyAlignment="1" applyProtection="1">
      <alignment horizontal="left" vertical="center"/>
      <protection locked="0"/>
    </xf>
    <xf numFmtId="49" fontId="24" fillId="0" borderId="44" xfId="14" applyNumberFormat="1" applyFont="1" applyBorder="1" applyAlignment="1" applyProtection="1">
      <alignment horizontal="left" vertical="center"/>
      <protection locked="0"/>
    </xf>
    <xf numFmtId="49" fontId="24" fillId="0" borderId="45" xfId="14" applyNumberFormat="1" applyFont="1" applyBorder="1" applyAlignment="1" applyProtection="1">
      <alignment horizontal="left" vertical="center"/>
      <protection locked="0"/>
    </xf>
    <xf numFmtId="0" fontId="24" fillId="0" borderId="140" xfId="0" applyFont="1" applyBorder="1" applyAlignment="1">
      <alignment horizontal="center" vertical="center"/>
    </xf>
    <xf numFmtId="0" fontId="24" fillId="0" borderId="150" xfId="0" applyFont="1" applyBorder="1" applyAlignment="1">
      <alignment horizontal="center" vertical="center"/>
    </xf>
    <xf numFmtId="49" fontId="24" fillId="0" borderId="94" xfId="0" applyNumberFormat="1" applyFont="1" applyBorder="1" applyAlignment="1" applyProtection="1">
      <alignment horizontal="left" vertical="center"/>
      <protection locked="0"/>
    </xf>
    <xf numFmtId="49" fontId="24" fillId="0" borderId="95" xfId="0" applyNumberFormat="1" applyFont="1" applyBorder="1" applyAlignment="1" applyProtection="1">
      <alignment horizontal="left" vertical="center"/>
      <protection locked="0"/>
    </xf>
    <xf numFmtId="0" fontId="24" fillId="0" borderId="89" xfId="0" applyFont="1" applyBorder="1" applyAlignment="1">
      <alignment horizontal="center" vertical="center" justifyLastLine="1"/>
    </xf>
    <xf numFmtId="0" fontId="24" fillId="0" borderId="151" xfId="0" applyFont="1" applyBorder="1" applyAlignment="1">
      <alignment horizontal="center" vertical="center" justifyLastLine="1"/>
    </xf>
    <xf numFmtId="49" fontId="24" fillId="0" borderId="139" xfId="0" applyNumberFormat="1" applyFont="1" applyBorder="1" applyAlignment="1" applyProtection="1">
      <alignment horizontal="left" vertical="center"/>
      <protection locked="0"/>
    </xf>
    <xf numFmtId="49" fontId="24" fillId="0" borderId="44" xfId="0" applyNumberFormat="1" applyFont="1" applyBorder="1" applyAlignment="1" applyProtection="1">
      <alignment horizontal="left" vertical="center"/>
      <protection locked="0"/>
    </xf>
    <xf numFmtId="49" fontId="24" fillId="0" borderId="45" xfId="0" applyNumberFormat="1" applyFont="1" applyBorder="1" applyAlignment="1" applyProtection="1">
      <alignment horizontal="left" vertical="center"/>
      <protection locked="0"/>
    </xf>
    <xf numFmtId="0" fontId="24" fillId="0" borderId="140" xfId="14" applyFont="1" applyBorder="1" applyAlignment="1">
      <alignment horizontal="distributed" vertical="center" justifyLastLine="1"/>
    </xf>
    <xf numFmtId="0" fontId="24" fillId="0" borderId="150" xfId="14" applyFont="1" applyBorder="1" applyAlignment="1">
      <alignment horizontal="distributed" vertical="center" justifyLastLine="1"/>
    </xf>
    <xf numFmtId="14" fontId="24" fillId="0" borderId="138" xfId="14" applyNumberFormat="1" applyFont="1" applyBorder="1" applyAlignment="1" applyProtection="1">
      <alignment horizontal="left" vertical="center"/>
      <protection locked="0"/>
    </xf>
    <xf numFmtId="14" fontId="24" fillId="0" borderId="94" xfId="14" applyNumberFormat="1" applyFont="1" applyBorder="1" applyAlignment="1" applyProtection="1">
      <alignment horizontal="left" vertical="center"/>
      <protection locked="0"/>
    </xf>
    <xf numFmtId="14" fontId="24" fillId="0" borderId="95" xfId="14" applyNumberFormat="1" applyFont="1" applyBorder="1" applyAlignment="1" applyProtection="1">
      <alignment horizontal="left" vertical="center"/>
      <protection locked="0"/>
    </xf>
    <xf numFmtId="0" fontId="24" fillId="0" borderId="138" xfId="0" applyFont="1" applyBorder="1" applyAlignment="1" applyProtection="1">
      <alignment horizontal="left" vertical="center"/>
      <protection locked="0"/>
    </xf>
    <xf numFmtId="0" fontId="24" fillId="0" borderId="94" xfId="0" applyFont="1" applyBorder="1" applyAlignment="1" applyProtection="1">
      <alignment horizontal="left" vertical="center"/>
      <protection locked="0"/>
    </xf>
    <xf numFmtId="0" fontId="24" fillId="0" borderId="134" xfId="0" applyFont="1" applyBorder="1" applyAlignment="1" applyProtection="1">
      <alignment horizontal="left" vertical="center"/>
      <protection locked="0"/>
    </xf>
    <xf numFmtId="0" fontId="24" fillId="0" borderId="146" xfId="0" applyFont="1" applyBorder="1" applyAlignment="1">
      <alignment horizontal="distributed" vertical="center" justifyLastLine="1"/>
    </xf>
    <xf numFmtId="0" fontId="24" fillId="0" borderId="134" xfId="0" applyFont="1" applyBorder="1" applyAlignment="1">
      <alignment horizontal="distributed" vertical="center" justifyLastLine="1"/>
    </xf>
    <xf numFmtId="0" fontId="24" fillId="0" borderId="146" xfId="14" applyFont="1" applyBorder="1" applyAlignment="1" applyProtection="1">
      <alignment vertical="center"/>
      <protection locked="0"/>
    </xf>
    <xf numFmtId="0" fontId="24" fillId="0" borderId="94" xfId="14" applyFont="1" applyBorder="1" applyAlignment="1" applyProtection="1">
      <alignment vertical="center"/>
      <protection locked="0"/>
    </xf>
    <xf numFmtId="0" fontId="24" fillId="0" borderId="95" xfId="14" applyFont="1" applyBorder="1" applyAlignment="1" applyProtection="1">
      <alignment vertical="center"/>
      <protection locked="0"/>
    </xf>
    <xf numFmtId="0" fontId="24" fillId="0" borderId="51" xfId="0" applyFont="1" applyBorder="1" applyAlignment="1">
      <alignment horizontal="distributed" vertical="center" justifyLastLine="1"/>
    </xf>
    <xf numFmtId="14" fontId="24" fillId="0" borderId="136" xfId="0" applyNumberFormat="1" applyFont="1" applyBorder="1" applyAlignment="1" applyProtection="1">
      <alignment horizontal="left" vertical="center"/>
      <protection locked="0"/>
    </xf>
    <xf numFmtId="14" fontId="24" fillId="0" borderId="51" xfId="0" applyNumberFormat="1" applyFont="1" applyBorder="1" applyAlignment="1" applyProtection="1">
      <alignment horizontal="left" vertical="center"/>
      <protection locked="0"/>
    </xf>
    <xf numFmtId="14" fontId="24" fillId="0" borderId="114" xfId="0" applyNumberFormat="1" applyFont="1" applyBorder="1" applyAlignment="1" applyProtection="1">
      <alignment horizontal="left" vertical="center"/>
      <protection locked="0"/>
    </xf>
    <xf numFmtId="0" fontId="24" fillId="0" borderId="90" xfId="14" applyFont="1" applyBorder="1" applyAlignment="1">
      <alignment horizontal="distributed" vertical="center" justifyLastLine="1"/>
    </xf>
    <xf numFmtId="0" fontId="24" fillId="0" borderId="281" xfId="14" applyFont="1" applyBorder="1" applyAlignment="1">
      <alignment horizontal="distributed" vertical="center" justifyLastLine="1"/>
    </xf>
    <xf numFmtId="14" fontId="24" fillId="0" borderId="136" xfId="14" applyNumberFormat="1" applyFont="1" applyBorder="1" applyAlignment="1" applyProtection="1">
      <alignment horizontal="left" vertical="center"/>
      <protection locked="0"/>
    </xf>
    <xf numFmtId="14" fontId="24" fillId="0" borderId="51" xfId="14" applyNumberFormat="1" applyFont="1" applyBorder="1" applyAlignment="1" applyProtection="1">
      <alignment horizontal="left" vertical="center"/>
      <protection locked="0"/>
    </xf>
    <xf numFmtId="14" fontId="24" fillId="0" borderId="114" xfId="14" applyNumberFormat="1" applyFont="1" applyBorder="1" applyAlignment="1" applyProtection="1">
      <alignment horizontal="left" vertical="center"/>
      <protection locked="0"/>
    </xf>
    <xf numFmtId="0" fontId="24" fillId="0" borderId="89" xfId="14" applyFont="1" applyBorder="1" applyAlignment="1">
      <alignment horizontal="distributed" vertical="center" justifyLastLine="1"/>
    </xf>
    <xf numFmtId="0" fontId="24" fillId="0" borderId="151" xfId="14" applyFont="1" applyBorder="1" applyAlignment="1">
      <alignment horizontal="distributed" vertical="center" justifyLastLine="1"/>
    </xf>
    <xf numFmtId="0" fontId="24" fillId="0" borderId="139" xfId="14" applyFont="1" applyBorder="1" applyAlignment="1" applyProtection="1">
      <alignment horizontal="left" vertical="center"/>
      <protection locked="0"/>
    </xf>
    <xf numFmtId="0" fontId="24" fillId="0" borderId="44" xfId="14" applyFont="1" applyBorder="1" applyAlignment="1" applyProtection="1">
      <alignment horizontal="left" vertical="center"/>
      <protection locked="0"/>
    </xf>
    <xf numFmtId="0" fontId="24" fillId="0" borderId="99" xfId="14" applyFont="1" applyBorder="1" applyAlignment="1" applyProtection="1">
      <alignment horizontal="left" vertical="center"/>
      <protection locked="0"/>
    </xf>
    <xf numFmtId="0" fontId="45" fillId="0" borderId="31" xfId="14" applyFont="1" applyBorder="1" applyAlignment="1">
      <alignment horizontal="center" vertical="center" wrapText="1"/>
    </xf>
    <xf numFmtId="0" fontId="45" fillId="0" borderId="99" xfId="14" applyFont="1" applyBorder="1" applyAlignment="1">
      <alignment horizontal="center" vertical="center" wrapText="1"/>
    </xf>
    <xf numFmtId="49" fontId="24" fillId="0" borderId="44" xfId="0" applyNumberFormat="1" applyFont="1" applyBorder="1" applyAlignment="1">
      <alignment horizontal="center" vertical="center"/>
    </xf>
    <xf numFmtId="49" fontId="24" fillId="0" borderId="45" xfId="0" applyNumberFormat="1" applyFont="1" applyBorder="1" applyAlignment="1">
      <alignment horizontal="center" vertical="center"/>
    </xf>
    <xf numFmtId="0" fontId="45" fillId="0" borderId="100" xfId="17" applyFont="1" applyBorder="1" applyAlignment="1">
      <alignment horizontal="distributed" vertical="distributed" justifyLastLine="1"/>
    </xf>
    <xf numFmtId="0" fontId="45" fillId="0" borderId="276" xfId="17" applyFont="1" applyBorder="1" applyAlignment="1">
      <alignment horizontal="distributed" vertical="distributed" justifyLastLine="1"/>
    </xf>
    <xf numFmtId="0" fontId="45" fillId="0" borderId="46" xfId="17" applyFont="1" applyBorder="1" applyAlignment="1">
      <alignment horizontal="distributed" vertical="distributed" justifyLastLine="1"/>
    </xf>
    <xf numFmtId="0" fontId="45" fillId="0" borderId="277" xfId="17" applyFont="1" applyBorder="1" applyAlignment="1">
      <alignment horizontal="distributed" vertical="distributed" justifyLastLine="1"/>
    </xf>
    <xf numFmtId="0" fontId="45" fillId="0" borderId="22" xfId="17" applyFont="1" applyBorder="1" applyAlignment="1">
      <alignment horizontal="distributed" vertical="distributed" justifyLastLine="1"/>
    </xf>
    <xf numFmtId="0" fontId="45" fillId="0" borderId="278" xfId="17" applyFont="1" applyBorder="1" applyAlignment="1">
      <alignment horizontal="distributed" vertical="distributed" justifyLastLine="1"/>
    </xf>
    <xf numFmtId="0" fontId="24" fillId="0" borderId="298" xfId="14" applyFont="1" applyBorder="1" applyAlignment="1">
      <alignment vertical="center" wrapText="1"/>
    </xf>
    <xf numFmtId="0" fontId="24" fillId="0" borderId="6" xfId="0" applyFont="1" applyBorder="1" applyAlignment="1">
      <alignment vertical="center"/>
    </xf>
    <xf numFmtId="0" fontId="24" fillId="0" borderId="106" xfId="0" applyFont="1" applyBorder="1" applyAlignment="1">
      <alignment vertical="center"/>
    </xf>
    <xf numFmtId="0" fontId="24" fillId="0" borderId="299" xfId="14" applyFont="1" applyBorder="1" applyAlignment="1">
      <alignment vertical="center" wrapText="1"/>
    </xf>
    <xf numFmtId="0" fontId="24" fillId="0" borderId="0" xfId="0" applyFont="1" applyAlignment="1">
      <alignment vertical="center"/>
    </xf>
    <xf numFmtId="0" fontId="24" fillId="0" borderId="112" xfId="0" applyFont="1" applyBorder="1" applyAlignment="1">
      <alignment vertical="center"/>
    </xf>
    <xf numFmtId="0" fontId="24" fillId="0" borderId="176" xfId="0" applyFont="1" applyBorder="1" applyAlignment="1">
      <alignment vertical="center"/>
    </xf>
    <xf numFmtId="0" fontId="24" fillId="0" borderId="23" xfId="0" applyFont="1" applyBorder="1" applyAlignment="1">
      <alignment vertical="center"/>
    </xf>
    <xf numFmtId="0" fontId="24" fillId="0" borderId="26" xfId="0" applyFont="1" applyBorder="1" applyAlignment="1">
      <alignment vertical="center"/>
    </xf>
    <xf numFmtId="0" fontId="24" fillId="0" borderId="100" xfId="0" applyFont="1" applyBorder="1" applyAlignment="1" applyProtection="1">
      <alignment horizontal="distributed" vertical="center" wrapText="1" justifyLastLine="1"/>
      <protection locked="0"/>
    </xf>
    <xf numFmtId="0" fontId="24" fillId="0" borderId="6" xfId="0" applyFont="1" applyBorder="1" applyAlignment="1" applyProtection="1">
      <alignment horizontal="distributed" vertical="center" wrapText="1" justifyLastLine="1"/>
      <protection locked="0"/>
    </xf>
    <xf numFmtId="0" fontId="24" fillId="0" borderId="196" xfId="0" applyFont="1" applyBorder="1" applyAlignment="1" applyProtection="1">
      <alignment horizontal="distributed" vertical="center" wrapText="1" justifyLastLine="1"/>
      <protection locked="0"/>
    </xf>
    <xf numFmtId="0" fontId="24" fillId="0" borderId="67" xfId="0" applyFont="1" applyBorder="1" applyAlignment="1" applyProtection="1">
      <alignment horizontal="distributed" vertical="center" wrapText="1" justifyLastLine="1"/>
      <protection locked="0"/>
    </xf>
    <xf numFmtId="0" fontId="26" fillId="0" borderId="136" xfId="0" applyFont="1" applyBorder="1" applyAlignment="1" applyProtection="1">
      <alignment horizontal="left" vertical="center" wrapText="1"/>
      <protection locked="0"/>
    </xf>
    <xf numFmtId="0" fontId="26" fillId="0" borderId="51" xfId="0" applyFont="1" applyBorder="1" applyAlignment="1" applyProtection="1">
      <alignment horizontal="left" vertical="center" wrapText="1"/>
      <protection locked="0"/>
    </xf>
    <xf numFmtId="0" fontId="26" fillId="0" borderId="114" xfId="0" applyFont="1" applyBorder="1" applyAlignment="1" applyProtection="1">
      <alignment horizontal="left" vertical="center" wrapText="1"/>
      <protection locked="0"/>
    </xf>
    <xf numFmtId="181" fontId="54" fillId="4" borderId="138" xfId="14" applyNumberFormat="1" applyFont="1" applyFill="1" applyBorder="1" applyAlignment="1" applyProtection="1">
      <alignment vertical="center" wrapText="1"/>
      <protection locked="0"/>
    </xf>
    <xf numFmtId="181" fontId="54" fillId="4" borderId="94" xfId="14" applyNumberFormat="1" applyFont="1" applyFill="1" applyBorder="1" applyAlignment="1" applyProtection="1">
      <alignment vertical="center" wrapText="1"/>
      <protection locked="0"/>
    </xf>
    <xf numFmtId="181" fontId="54" fillId="4" borderId="134" xfId="14" applyNumberFormat="1" applyFont="1" applyFill="1" applyBorder="1" applyAlignment="1" applyProtection="1">
      <alignment vertical="center" wrapText="1"/>
      <protection locked="0"/>
    </xf>
    <xf numFmtId="0" fontId="24" fillId="0" borderId="139" xfId="0" applyFont="1" applyBorder="1" applyAlignment="1" applyProtection="1">
      <alignment vertical="center"/>
      <protection locked="0"/>
    </xf>
    <xf numFmtId="0" fontId="24" fillId="0" borderId="44" xfId="0" applyFont="1" applyBorder="1" applyAlignment="1" applyProtection="1">
      <alignment vertical="center"/>
      <protection locked="0"/>
    </xf>
    <xf numFmtId="0" fontId="24" fillId="0" borderId="44" xfId="0" applyFont="1" applyBorder="1" applyAlignment="1" applyProtection="1">
      <alignment horizontal="left" vertical="center"/>
      <protection locked="0"/>
    </xf>
    <xf numFmtId="0" fontId="24" fillId="0" borderId="45" xfId="0" applyFont="1" applyBorder="1" applyAlignment="1" applyProtection="1">
      <alignment horizontal="left" vertical="center"/>
      <protection locked="0"/>
    </xf>
    <xf numFmtId="0" fontId="24" fillId="0" borderId="89" xfId="0" applyFont="1" applyBorder="1" applyAlignment="1" applyProtection="1">
      <alignment horizontal="distributed" vertical="center" wrapText="1" justifyLastLine="1"/>
      <protection locked="0"/>
    </xf>
    <xf numFmtId="0" fontId="24" fillId="0" borderId="151" xfId="0" applyFont="1" applyBorder="1" applyAlignment="1" applyProtection="1">
      <alignment horizontal="distributed" vertical="center" wrapText="1" justifyLastLine="1"/>
      <protection locked="0"/>
    </xf>
    <xf numFmtId="0" fontId="24" fillId="0" borderId="139" xfId="0" applyFont="1" applyBorder="1" applyAlignment="1" applyProtection="1">
      <alignment horizontal="left" vertical="center" wrapText="1"/>
      <protection locked="0"/>
    </xf>
    <xf numFmtId="0" fontId="24" fillId="0" borderId="44" xfId="0" applyFont="1" applyBorder="1" applyAlignment="1" applyProtection="1">
      <alignment horizontal="left" vertical="center" wrapText="1"/>
      <protection locked="0"/>
    </xf>
    <xf numFmtId="0" fontId="24" fillId="0" borderId="45" xfId="0" applyFont="1" applyBorder="1" applyAlignment="1" applyProtection="1">
      <alignment horizontal="left" vertical="center" wrapText="1"/>
      <protection locked="0"/>
    </xf>
    <xf numFmtId="0" fontId="24" fillId="0" borderId="89" xfId="0" applyFont="1" applyBorder="1" applyAlignment="1">
      <alignment horizontal="distributed" vertical="center" justifyLastLine="1"/>
    </xf>
    <xf numFmtId="0" fontId="24" fillId="0" borderId="151" xfId="0" applyFont="1" applyBorder="1" applyAlignment="1">
      <alignment horizontal="distributed" vertical="center" justifyLastLine="1"/>
    </xf>
    <xf numFmtId="0" fontId="24" fillId="4" borderId="51" xfId="0" applyFont="1" applyFill="1" applyBorder="1" applyAlignment="1" applyProtection="1">
      <alignment horizontal="left" vertical="center" wrapText="1"/>
      <protection locked="0"/>
    </xf>
    <xf numFmtId="0" fontId="24" fillId="4" borderId="114" xfId="0" applyFont="1" applyFill="1" applyBorder="1" applyAlignment="1" applyProtection="1">
      <alignment horizontal="left" vertical="center" wrapText="1"/>
      <protection locked="0"/>
    </xf>
    <xf numFmtId="0" fontId="24" fillId="0" borderId="2" xfId="0" applyFont="1" applyBorder="1" applyAlignment="1" applyProtection="1">
      <alignment horizontal="distributed" vertical="center" wrapText="1" justifyLastLine="1"/>
      <protection locked="0"/>
    </xf>
    <xf numFmtId="0" fontId="24" fillId="0" borderId="18" xfId="0" applyFont="1" applyBorder="1" applyAlignment="1" applyProtection="1">
      <alignment horizontal="distributed" vertical="center" wrapText="1" justifyLastLine="1"/>
      <protection locked="0"/>
    </xf>
    <xf numFmtId="0" fontId="24" fillId="0" borderId="73" xfId="0" applyFont="1" applyBorder="1" applyAlignment="1" applyProtection="1">
      <alignment horizontal="distributed" vertical="center" wrapText="1" justifyLastLine="1"/>
      <protection locked="0"/>
    </xf>
    <xf numFmtId="177" fontId="24" fillId="4" borderId="145" xfId="0" applyNumberFormat="1" applyFont="1" applyFill="1" applyBorder="1" applyAlignment="1" applyProtection="1">
      <alignment horizontal="right" vertical="center"/>
      <protection locked="0"/>
    </xf>
    <xf numFmtId="177" fontId="24" fillId="4" borderId="18" xfId="0" applyNumberFormat="1" applyFont="1" applyFill="1" applyBorder="1" applyAlignment="1" applyProtection="1">
      <alignment horizontal="right" vertical="center"/>
      <protection locked="0"/>
    </xf>
    <xf numFmtId="177" fontId="24" fillId="4" borderId="47" xfId="0" applyNumberFormat="1" applyFont="1" applyFill="1" applyBorder="1" applyAlignment="1" applyProtection="1">
      <alignment horizontal="right" vertical="center"/>
      <protection locked="0"/>
    </xf>
    <xf numFmtId="0" fontId="24" fillId="0" borderId="294" xfId="0" applyFont="1" applyBorder="1" applyAlignment="1">
      <alignment horizontal="center" vertical="center"/>
    </xf>
    <xf numFmtId="0" fontId="24" fillId="0" borderId="118" xfId="0" applyFont="1" applyBorder="1" applyAlignment="1">
      <alignment horizontal="center" vertical="center"/>
    </xf>
    <xf numFmtId="0" fontId="24" fillId="0" borderId="87" xfId="0" applyFont="1" applyBorder="1" applyAlignment="1">
      <alignment horizontal="center" vertical="center"/>
    </xf>
    <xf numFmtId="0" fontId="24" fillId="0" borderId="48" xfId="0" applyFont="1" applyBorder="1" applyAlignment="1" applyProtection="1">
      <alignment horizontal="distributed" vertical="center" justifyLastLine="1"/>
      <protection locked="0"/>
    </xf>
    <xf numFmtId="0" fontId="24" fillId="0" borderId="295" xfId="0" applyFont="1" applyBorder="1" applyAlignment="1" applyProtection="1">
      <alignment horizontal="distributed" vertical="center" justifyLastLine="1"/>
      <protection locked="0"/>
    </xf>
    <xf numFmtId="0" fontId="24" fillId="4" borderId="280" xfId="0" applyFont="1" applyFill="1" applyBorder="1" applyAlignment="1" applyProtection="1">
      <alignment horizontal="left" vertical="center" wrapText="1"/>
      <protection locked="0"/>
    </xf>
    <xf numFmtId="0" fontId="24" fillId="4" borderId="49" xfId="0" applyFont="1" applyFill="1" applyBorder="1" applyAlignment="1" applyProtection="1">
      <alignment horizontal="left" vertical="center" wrapText="1"/>
      <protection locked="0"/>
    </xf>
    <xf numFmtId="0" fontId="24" fillId="4" borderId="50" xfId="0" applyFont="1" applyFill="1" applyBorder="1" applyAlignment="1" applyProtection="1">
      <alignment horizontal="left" vertical="center" wrapText="1"/>
      <protection locked="0"/>
    </xf>
    <xf numFmtId="0" fontId="24" fillId="0" borderId="196" xfId="0" applyFont="1" applyBorder="1" applyAlignment="1" applyProtection="1">
      <alignment horizontal="distributed" vertical="center" justifyLastLine="1"/>
      <protection locked="0"/>
    </xf>
    <xf numFmtId="0" fontId="24" fillId="0" borderId="291" xfId="0" applyFont="1" applyBorder="1" applyAlignment="1" applyProtection="1">
      <alignment horizontal="distributed" vertical="center" justifyLastLine="1"/>
      <protection locked="0"/>
    </xf>
    <xf numFmtId="0" fontId="24" fillId="4" borderId="297" xfId="0" applyFont="1" applyFill="1" applyBorder="1" applyAlignment="1" applyProtection="1">
      <alignment horizontal="left" vertical="center" wrapText="1"/>
      <protection locked="0"/>
    </xf>
    <xf numFmtId="0" fontId="24" fillId="4" borderId="67" xfId="0" applyFont="1" applyFill="1" applyBorder="1" applyAlignment="1" applyProtection="1">
      <alignment horizontal="left" vertical="center" wrapText="1"/>
      <protection locked="0"/>
    </xf>
    <xf numFmtId="0" fontId="24" fillId="4" borderId="123" xfId="0" applyFont="1" applyFill="1" applyBorder="1" applyAlignment="1" applyProtection="1">
      <alignment horizontal="left" vertical="center" wrapText="1"/>
      <protection locked="0"/>
    </xf>
    <xf numFmtId="181" fontId="24" fillId="4" borderId="136" xfId="0" applyNumberFormat="1" applyFont="1" applyFill="1" applyBorder="1" applyAlignment="1" applyProtection="1">
      <alignment horizontal="center" vertical="center"/>
      <protection locked="0"/>
    </xf>
    <xf numFmtId="181" fontId="24" fillId="4" borderId="51" xfId="0" applyNumberFormat="1" applyFont="1" applyFill="1" applyBorder="1" applyAlignment="1" applyProtection="1">
      <alignment horizontal="center" vertical="center"/>
      <protection locked="0"/>
    </xf>
    <xf numFmtId="181" fontId="24" fillId="4" borderId="12" xfId="0" applyNumberFormat="1" applyFont="1" applyFill="1" applyBorder="1" applyAlignment="1" applyProtection="1">
      <alignment horizontal="center" vertical="center"/>
      <protection locked="0"/>
    </xf>
    <xf numFmtId="181" fontId="24" fillId="4" borderId="9" xfId="0" applyNumberFormat="1" applyFont="1" applyFill="1" applyBorder="1" applyAlignment="1" applyProtection="1">
      <alignment horizontal="center" vertical="center"/>
      <protection locked="0"/>
    </xf>
    <xf numFmtId="0" fontId="24" fillId="0" borderId="89" xfId="0" applyFont="1" applyBorder="1" applyAlignment="1" applyProtection="1">
      <alignment horizontal="distributed" vertical="center" justifyLastLine="1"/>
      <protection locked="0"/>
    </xf>
    <xf numFmtId="0" fontId="24" fillId="0" borderId="151" xfId="0" applyFont="1" applyBorder="1" applyAlignment="1" applyProtection="1">
      <alignment horizontal="distributed" vertical="center" justifyLastLine="1"/>
      <protection locked="0"/>
    </xf>
    <xf numFmtId="181" fontId="24" fillId="4" borderId="139" xfId="0" applyNumberFormat="1" applyFont="1" applyFill="1" applyBorder="1" applyAlignment="1" applyProtection="1">
      <alignment horizontal="left" vertical="center"/>
      <protection locked="0"/>
    </xf>
    <xf numFmtId="181" fontId="24" fillId="4" borderId="44" xfId="0" applyNumberFormat="1" applyFont="1" applyFill="1" applyBorder="1" applyAlignment="1" applyProtection="1">
      <alignment horizontal="left" vertical="center"/>
      <protection locked="0"/>
    </xf>
    <xf numFmtId="181" fontId="24" fillId="4" borderId="99" xfId="0" applyNumberFormat="1" applyFont="1" applyFill="1" applyBorder="1" applyAlignment="1" applyProtection="1">
      <alignment horizontal="left" vertical="center"/>
      <protection locked="0"/>
    </xf>
    <xf numFmtId="0" fontId="24" fillId="0" borderId="31" xfId="0" applyFont="1" applyBorder="1" applyAlignment="1" applyProtection="1">
      <alignment horizontal="distributed" vertical="center" wrapText="1" justifyLastLine="1"/>
      <protection locked="0"/>
    </xf>
    <xf numFmtId="0" fontId="24" fillId="0" borderId="99" xfId="0" applyFont="1" applyBorder="1" applyAlignment="1" applyProtection="1">
      <alignment horizontal="distributed" vertical="center" wrapText="1" justifyLastLine="1"/>
      <protection locked="0"/>
    </xf>
    <xf numFmtId="177" fontId="24" fillId="4" borderId="31" xfId="0" applyNumberFormat="1" applyFont="1" applyFill="1" applyBorder="1" applyAlignment="1" applyProtection="1">
      <alignment horizontal="right" vertical="center"/>
      <protection locked="0"/>
    </xf>
    <xf numFmtId="177" fontId="24" fillId="4" borderId="44" xfId="0" applyNumberFormat="1" applyFont="1" applyFill="1" applyBorder="1" applyAlignment="1" applyProtection="1">
      <alignment horizontal="right" vertical="center"/>
      <protection locked="0"/>
    </xf>
    <xf numFmtId="177" fontId="24" fillId="4" borderId="45" xfId="0" applyNumberFormat="1" applyFont="1" applyFill="1" applyBorder="1" applyAlignment="1" applyProtection="1">
      <alignment horizontal="right" vertical="center"/>
      <protection locked="0"/>
    </xf>
    <xf numFmtId="0" fontId="24" fillId="0" borderId="116" xfId="0" applyFont="1" applyBorder="1" applyAlignment="1">
      <alignment horizontal="center" vertical="center"/>
    </xf>
    <xf numFmtId="0" fontId="24" fillId="0" borderId="293" xfId="0" applyFont="1" applyBorder="1" applyAlignment="1">
      <alignment horizontal="center" vertical="center"/>
    </xf>
    <xf numFmtId="0" fontId="24" fillId="0" borderId="140" xfId="0" applyFont="1" applyBorder="1" applyAlignment="1" applyProtection="1">
      <alignment horizontal="distributed" vertical="center" justifyLastLine="1"/>
      <protection locked="0"/>
    </xf>
    <xf numFmtId="0" fontId="24" fillId="0" borderId="150" xfId="0" applyFont="1" applyBorder="1" applyAlignment="1" applyProtection="1">
      <alignment horizontal="distributed" vertical="center" justifyLastLine="1"/>
      <protection locked="0"/>
    </xf>
    <xf numFmtId="0" fontId="24" fillId="4" borderId="138" xfId="0" applyFont="1" applyFill="1" applyBorder="1" applyAlignment="1" applyProtection="1">
      <alignment horizontal="left" vertical="center" wrapText="1"/>
      <protection locked="0"/>
    </xf>
    <xf numFmtId="0" fontId="24" fillId="4" borderId="94" xfId="0" applyFont="1" applyFill="1" applyBorder="1" applyAlignment="1" applyProtection="1">
      <alignment horizontal="left" vertical="center" wrapText="1"/>
      <protection locked="0"/>
    </xf>
    <xf numFmtId="0" fontId="24" fillId="4" borderId="95" xfId="0" applyFont="1" applyFill="1" applyBorder="1" applyAlignment="1" applyProtection="1">
      <alignment horizontal="left" vertical="center" wrapText="1"/>
      <protection locked="0"/>
    </xf>
    <xf numFmtId="0" fontId="24" fillId="0" borderId="143" xfId="0" applyFont="1" applyBorder="1" applyAlignment="1" applyProtection="1">
      <alignment horizontal="distributed" vertical="center" justifyLastLine="1"/>
      <protection locked="0"/>
    </xf>
    <xf numFmtId="0" fontId="24" fillId="0" borderId="289" xfId="0" applyFont="1" applyBorder="1" applyAlignment="1" applyProtection="1">
      <alignment horizontal="distributed" vertical="center" justifyLastLine="1"/>
      <protection locked="0"/>
    </xf>
    <xf numFmtId="181" fontId="24" fillId="4" borderId="279" xfId="0" applyNumberFormat="1" applyFont="1" applyFill="1" applyBorder="1" applyAlignment="1" applyProtection="1">
      <alignment horizontal="left" vertical="center"/>
      <protection locked="0"/>
    </xf>
    <xf numFmtId="181" fontId="24" fillId="4" borderId="129" xfId="0" applyNumberFormat="1" applyFont="1" applyFill="1" applyBorder="1" applyAlignment="1" applyProtection="1">
      <alignment horizontal="left" vertical="center"/>
      <protection locked="0"/>
    </xf>
    <xf numFmtId="181" fontId="24" fillId="4" borderId="130" xfId="0" applyNumberFormat="1" applyFont="1" applyFill="1" applyBorder="1" applyAlignment="1" applyProtection="1">
      <alignment horizontal="left" vertical="center"/>
      <protection locked="0"/>
    </xf>
    <xf numFmtId="0" fontId="24" fillId="0" borderId="93" xfId="0" applyFont="1" applyBorder="1" applyAlignment="1" applyProtection="1">
      <alignment horizontal="distributed" vertical="center" wrapText="1" justifyLastLine="1"/>
      <protection locked="0"/>
    </xf>
    <xf numFmtId="0" fontId="24" fillId="0" borderId="130" xfId="0" applyFont="1" applyBorder="1" applyAlignment="1" applyProtection="1">
      <alignment horizontal="distributed" vertical="center" wrapText="1" justifyLastLine="1"/>
      <protection locked="0"/>
    </xf>
    <xf numFmtId="177" fontId="24" fillId="4" borderId="93" xfId="0" applyNumberFormat="1" applyFont="1" applyFill="1" applyBorder="1" applyAlignment="1" applyProtection="1">
      <alignment horizontal="right" vertical="center"/>
      <protection locked="0"/>
    </xf>
    <xf numFmtId="177" fontId="24" fillId="4" borderId="129" xfId="0" applyNumberFormat="1" applyFont="1" applyFill="1" applyBorder="1" applyAlignment="1" applyProtection="1">
      <alignment horizontal="right" vertical="center"/>
      <protection locked="0"/>
    </xf>
    <xf numFmtId="177" fontId="24" fillId="4" borderId="137" xfId="0" applyNumberFormat="1" applyFont="1" applyFill="1" applyBorder="1" applyAlignment="1" applyProtection="1">
      <alignment horizontal="right" vertical="center"/>
      <protection locked="0"/>
    </xf>
    <xf numFmtId="0" fontId="24" fillId="4" borderId="44" xfId="0" applyFont="1" applyFill="1" applyBorder="1" applyAlignment="1" applyProtection="1">
      <alignment horizontal="left" vertical="center" wrapText="1"/>
      <protection locked="0"/>
    </xf>
    <xf numFmtId="0" fontId="24" fillId="0" borderId="44" xfId="0" applyFont="1" applyBorder="1" applyAlignment="1">
      <alignment horizontal="left" vertical="center" wrapText="1"/>
    </xf>
    <xf numFmtId="0" fontId="24" fillId="0" borderId="94" xfId="0" applyFont="1" applyBorder="1" applyAlignment="1">
      <alignment horizontal="center" vertical="center"/>
    </xf>
    <xf numFmtId="0" fontId="24" fillId="0" borderId="90" xfId="0" applyFont="1" applyBorder="1" applyAlignment="1">
      <alignment horizontal="center" vertical="center"/>
    </xf>
    <xf numFmtId="0" fontId="24" fillId="0" borderId="51" xfId="0" applyFont="1" applyBorder="1" applyAlignment="1">
      <alignment horizontal="center" vertical="center"/>
    </xf>
    <xf numFmtId="0" fontId="24" fillId="0" borderId="281" xfId="0" applyFont="1" applyBorder="1" applyAlignment="1">
      <alignment horizontal="center" vertical="center"/>
    </xf>
    <xf numFmtId="0" fontId="24" fillId="0" borderId="89" xfId="0" applyFont="1" applyBorder="1" applyAlignment="1">
      <alignment horizontal="center" vertical="center"/>
    </xf>
    <xf numFmtId="0" fontId="24" fillId="0" borderId="44" xfId="0" applyFont="1" applyBorder="1" applyAlignment="1">
      <alignment horizontal="center" vertical="center"/>
    </xf>
    <xf numFmtId="0" fontId="24" fillId="0" borderId="151" xfId="0" applyFont="1" applyBorder="1" applyAlignment="1">
      <alignment horizontal="center" vertical="center"/>
    </xf>
    <xf numFmtId="0" fontId="24" fillId="0" borderId="109" xfId="14" applyFont="1" applyBorder="1" applyAlignment="1">
      <alignment horizontal="center" vertical="center" wrapText="1" justifyLastLine="1"/>
    </xf>
    <xf numFmtId="0" fontId="24" fillId="0" borderId="296" xfId="14" applyFont="1" applyBorder="1" applyAlignment="1">
      <alignment horizontal="center" vertical="center" wrapText="1" justifyLastLine="1"/>
    </xf>
    <xf numFmtId="0" fontId="24" fillId="0" borderId="102" xfId="14" applyFont="1" applyBorder="1" applyAlignment="1">
      <alignment horizontal="center" vertical="center" justifyLastLine="1"/>
    </xf>
    <xf numFmtId="0" fontId="24" fillId="0" borderId="169" xfId="14" applyFont="1" applyBorder="1" applyAlignment="1">
      <alignment horizontal="center" vertical="center" justifyLastLine="1"/>
    </xf>
    <xf numFmtId="0" fontId="24" fillId="4" borderId="144" xfId="14" applyFont="1" applyFill="1" applyBorder="1" applyAlignment="1">
      <alignment vertical="center" justifyLastLine="1"/>
    </xf>
    <xf numFmtId="0" fontId="24" fillId="4" borderId="102" xfId="14" applyFont="1" applyFill="1" applyBorder="1" applyAlignment="1">
      <alignment vertical="center" justifyLastLine="1"/>
    </xf>
    <xf numFmtId="0" fontId="24" fillId="4" borderId="110" xfId="14" applyFont="1" applyFill="1" applyBorder="1" applyAlignment="1">
      <alignment vertical="center" justifyLastLine="1"/>
    </xf>
    <xf numFmtId="0" fontId="24" fillId="0" borderId="0" xfId="0" applyFont="1" applyAlignment="1">
      <alignment horizontal="distributed" vertical="distributed" justifyLastLine="1"/>
    </xf>
    <xf numFmtId="0" fontId="24" fillId="0" borderId="0" xfId="0" applyFont="1" applyAlignment="1">
      <alignment horizontal="left" vertical="distributed" justifyLastLine="1"/>
    </xf>
    <xf numFmtId="0" fontId="24" fillId="0" borderId="89" xfId="0" applyFont="1" applyBorder="1" applyAlignment="1">
      <alignment horizontal="distributed" vertical="distributed" justifyLastLine="1"/>
    </xf>
    <xf numFmtId="0" fontId="24" fillId="0" borderId="44" xfId="0" applyFont="1" applyBorder="1" applyAlignment="1">
      <alignment horizontal="distributed" vertical="distributed" justifyLastLine="1"/>
    </xf>
    <xf numFmtId="0" fontId="24" fillId="0" borderId="151" xfId="0" applyFont="1" applyBorder="1" applyAlignment="1">
      <alignment horizontal="distributed" vertical="distributed" justifyLastLine="1"/>
    </xf>
    <xf numFmtId="5" fontId="24" fillId="4" borderId="139" xfId="0" applyNumberFormat="1" applyFont="1" applyFill="1" applyBorder="1" applyAlignment="1" applyProtection="1">
      <alignment horizontal="center" vertical="distributed" justifyLastLine="1"/>
      <protection locked="0"/>
    </xf>
    <xf numFmtId="5" fontId="24" fillId="4" borderId="44" xfId="0" applyNumberFormat="1" applyFont="1" applyFill="1" applyBorder="1" applyAlignment="1" applyProtection="1">
      <alignment horizontal="center" vertical="distributed" justifyLastLine="1"/>
      <protection locked="0"/>
    </xf>
    <xf numFmtId="5" fontId="24" fillId="4" borderId="99" xfId="0" applyNumberFormat="1" applyFont="1" applyFill="1" applyBorder="1" applyAlignment="1" applyProtection="1">
      <alignment horizontal="center" vertical="distributed" justifyLastLine="1"/>
      <protection locked="0"/>
    </xf>
    <xf numFmtId="5" fontId="28" fillId="0" borderId="44" xfId="0" applyNumberFormat="1" applyFont="1" applyBorder="1" applyAlignment="1" applyProtection="1">
      <alignment horizontal="left" vertical="distributed" justifyLastLine="1"/>
      <protection locked="0"/>
    </xf>
    <xf numFmtId="5" fontId="28" fillId="0" borderId="45" xfId="0" applyNumberFormat="1" applyFont="1" applyBorder="1" applyAlignment="1" applyProtection="1">
      <alignment horizontal="left" vertical="distributed" justifyLastLine="1"/>
      <protection locked="0"/>
    </xf>
    <xf numFmtId="0" fontId="24" fillId="0" borderId="58" xfId="0" applyFont="1" applyBorder="1" applyAlignment="1">
      <alignment horizontal="distributed" vertical="distributed" justifyLastLine="1"/>
    </xf>
    <xf numFmtId="0" fontId="24" fillId="0" borderId="145" xfId="0" applyFont="1" applyBorder="1" applyAlignment="1">
      <alignment horizontal="distributed" vertical="distributed" justifyLastLine="1"/>
    </xf>
    <xf numFmtId="5" fontId="24" fillId="4" borderId="175" xfId="0" applyNumberFormat="1" applyFont="1" applyFill="1" applyBorder="1" applyAlignment="1" applyProtection="1">
      <alignment horizontal="center" vertical="distributed" justifyLastLine="1"/>
      <protection locked="0"/>
    </xf>
    <xf numFmtId="5" fontId="24" fillId="4" borderId="18" xfId="0" applyNumberFormat="1" applyFont="1" applyFill="1" applyBorder="1" applyAlignment="1" applyProtection="1">
      <alignment horizontal="center" vertical="distributed" justifyLastLine="1"/>
      <protection locked="0"/>
    </xf>
    <xf numFmtId="5" fontId="24" fillId="4" borderId="73" xfId="0" applyNumberFormat="1" applyFont="1" applyFill="1" applyBorder="1" applyAlignment="1" applyProtection="1">
      <alignment horizontal="center" vertical="distributed" justifyLastLine="1"/>
      <protection locked="0"/>
    </xf>
    <xf numFmtId="0" fontId="24" fillId="0" borderId="2" xfId="0" applyFont="1" applyBorder="1" applyAlignment="1">
      <alignment horizontal="distributed" vertical="distributed" justifyLastLine="1"/>
    </xf>
    <xf numFmtId="0" fontId="24" fillId="0" borderId="282" xfId="0" applyFont="1" applyBorder="1" applyAlignment="1">
      <alignment horizontal="distributed" vertical="distributed" justifyLastLine="1"/>
    </xf>
    <xf numFmtId="5" fontId="28" fillId="0" borderId="18" xfId="0" applyNumberFormat="1" applyFont="1" applyBorder="1" applyAlignment="1" applyProtection="1">
      <alignment horizontal="left" vertical="distributed" justifyLastLine="1"/>
      <protection locked="0"/>
    </xf>
    <xf numFmtId="5" fontId="28" fillId="0" borderId="47" xfId="0" applyNumberFormat="1" applyFont="1" applyBorder="1" applyAlignment="1" applyProtection="1">
      <alignment horizontal="left" vertical="distributed" justifyLastLine="1"/>
      <protection locked="0"/>
    </xf>
    <xf numFmtId="0" fontId="24" fillId="0" borderId="140" xfId="0" applyFont="1" applyBorder="1" applyAlignment="1">
      <alignment horizontal="distributed" vertical="distributed" justifyLastLine="1"/>
    </xf>
    <xf numFmtId="0" fontId="24" fillId="0" borderId="94" xfId="0" applyFont="1" applyBorder="1" applyAlignment="1">
      <alignment horizontal="distributed" vertical="distributed" justifyLastLine="1"/>
    </xf>
    <xf numFmtId="0" fontId="24" fillId="0" borderId="150" xfId="0" applyFont="1" applyBorder="1" applyAlignment="1">
      <alignment horizontal="distributed" vertical="distributed" justifyLastLine="1"/>
    </xf>
    <xf numFmtId="181" fontId="24" fillId="4" borderId="94" xfId="0" applyNumberFormat="1" applyFont="1" applyFill="1" applyBorder="1" applyAlignment="1" applyProtection="1">
      <alignment horizontal="center" vertical="distributed" justifyLastLine="1"/>
      <protection locked="0"/>
    </xf>
    <xf numFmtId="181" fontId="24" fillId="4" borderId="134" xfId="0" applyNumberFormat="1" applyFont="1" applyFill="1" applyBorder="1" applyAlignment="1" applyProtection="1">
      <alignment horizontal="center" vertical="distributed" justifyLastLine="1"/>
      <protection locked="0"/>
    </xf>
    <xf numFmtId="0" fontId="24" fillId="0" borderId="146" xfId="0" applyFont="1" applyBorder="1" applyAlignment="1" applyProtection="1">
      <alignment horizontal="center" vertical="distributed" justifyLastLine="1"/>
      <protection locked="0"/>
    </xf>
    <xf numFmtId="0" fontId="24" fillId="0" borderId="134" xfId="0" applyFont="1" applyBorder="1" applyAlignment="1" applyProtection="1">
      <alignment horizontal="center" vertical="distributed" justifyLastLine="1"/>
      <protection locked="0"/>
    </xf>
    <xf numFmtId="181" fontId="24" fillId="4" borderId="146" xfId="0" applyNumberFormat="1" applyFont="1" applyFill="1" applyBorder="1" applyAlignment="1" applyProtection="1">
      <alignment horizontal="center" vertical="distributed"/>
      <protection locked="0"/>
    </xf>
    <xf numFmtId="181" fontId="24" fillId="4" borderId="94" xfId="0" applyNumberFormat="1" applyFont="1" applyFill="1" applyBorder="1" applyAlignment="1" applyProtection="1">
      <alignment horizontal="center" vertical="distributed"/>
      <protection locked="0"/>
    </xf>
    <xf numFmtId="181" fontId="24" fillId="4" borderId="95" xfId="0" applyNumberFormat="1" applyFont="1" applyFill="1" applyBorder="1" applyAlignment="1" applyProtection="1">
      <alignment horizontal="center" vertical="distributed"/>
      <protection locked="0"/>
    </xf>
    <xf numFmtId="0" fontId="24" fillId="0" borderId="46" xfId="0" applyFont="1" applyBorder="1" applyAlignment="1">
      <alignment horizontal="center" vertical="center" wrapText="1" justifyLastLine="1"/>
    </xf>
    <xf numFmtId="0" fontId="24" fillId="0" borderId="0" xfId="0" applyFont="1" applyAlignment="1">
      <alignment horizontal="center" vertical="center" wrapText="1" justifyLastLine="1"/>
    </xf>
    <xf numFmtId="0" fontId="24" fillId="0" borderId="22" xfId="0" applyFont="1" applyBorder="1" applyAlignment="1">
      <alignment horizontal="center" vertical="center" wrapText="1" justifyLastLine="1"/>
    </xf>
    <xf numFmtId="0" fontId="24" fillId="0" borderId="23" xfId="0" applyFont="1" applyBorder="1" applyAlignment="1">
      <alignment horizontal="center" vertical="center" wrapText="1" justifyLastLine="1"/>
    </xf>
    <xf numFmtId="0" fontId="24" fillId="0" borderId="280" xfId="0" applyFont="1" applyBorder="1" applyAlignment="1">
      <alignment horizontal="distributed" vertical="center" justifyLastLine="1"/>
    </xf>
    <xf numFmtId="0" fontId="24" fillId="0" borderId="128" xfId="0" applyFont="1" applyBorder="1" applyAlignment="1">
      <alignment horizontal="distributed" vertical="center" justifyLastLine="1"/>
    </xf>
    <xf numFmtId="0" fontId="24" fillId="2" borderId="11"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139" xfId="0" applyFont="1" applyBorder="1" applyAlignment="1">
      <alignment horizontal="distributed" vertical="center" justifyLastLine="1"/>
    </xf>
    <xf numFmtId="0" fontId="24" fillId="0" borderId="99" xfId="0" applyFont="1" applyBorder="1" applyAlignment="1">
      <alignment horizontal="distributed" vertical="center" justifyLastLine="1"/>
    </xf>
    <xf numFmtId="49" fontId="24" fillId="2" borderId="74" xfId="0" applyNumberFormat="1" applyFont="1" applyFill="1" applyBorder="1" applyAlignment="1" applyProtection="1">
      <alignment horizontal="left" vertical="center"/>
      <protection locked="0"/>
    </xf>
    <xf numFmtId="49" fontId="24" fillId="2" borderId="23" xfId="0" applyNumberFormat="1" applyFont="1" applyFill="1" applyBorder="1" applyAlignment="1" applyProtection="1">
      <alignment horizontal="left" vertical="center"/>
      <protection locked="0"/>
    </xf>
    <xf numFmtId="49" fontId="24" fillId="2" borderId="26" xfId="0" applyNumberFormat="1" applyFont="1" applyFill="1" applyBorder="1" applyAlignment="1" applyProtection="1">
      <alignment horizontal="left" vertical="center"/>
      <protection locked="0"/>
    </xf>
    <xf numFmtId="14" fontId="24" fillId="0" borderId="138" xfId="0" applyNumberFormat="1" applyFont="1" applyBorder="1" applyAlignment="1" applyProtection="1">
      <alignment horizontal="left" vertical="center"/>
      <protection locked="0"/>
    </xf>
    <xf numFmtId="14" fontId="24" fillId="0" borderId="94" xfId="0" applyNumberFormat="1" applyFont="1" applyBorder="1" applyAlignment="1" applyProtection="1">
      <alignment horizontal="left" vertical="center"/>
      <protection locked="0"/>
    </xf>
    <xf numFmtId="14" fontId="24" fillId="0" borderId="95" xfId="0" applyNumberFormat="1" applyFont="1" applyBorder="1" applyAlignment="1" applyProtection="1">
      <alignment horizontal="left" vertical="center"/>
      <protection locked="0"/>
    </xf>
    <xf numFmtId="0" fontId="24" fillId="0" borderId="23" xfId="0" applyFont="1" applyBorder="1" applyAlignment="1" applyProtection="1">
      <alignment horizontal="left" vertical="center"/>
      <protection locked="0"/>
    </xf>
    <xf numFmtId="0" fontId="24" fillId="0" borderId="26" xfId="0" applyFont="1" applyBorder="1" applyAlignment="1" applyProtection="1">
      <alignment horizontal="left" vertical="center"/>
      <protection locked="0"/>
    </xf>
    <xf numFmtId="0" fontId="24" fillId="0" borderId="136" xfId="0" applyFont="1" applyBorder="1" applyAlignment="1" applyProtection="1">
      <alignment horizontal="left" vertical="center"/>
      <protection locked="0"/>
    </xf>
    <xf numFmtId="0" fontId="24" fillId="0" borderId="5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114" xfId="0" applyFont="1" applyBorder="1" applyAlignment="1" applyProtection="1">
      <alignment horizontal="left" vertical="center"/>
      <protection locked="0"/>
    </xf>
    <xf numFmtId="0" fontId="24" fillId="2" borderId="9" xfId="0" applyFont="1" applyFill="1" applyBorder="1" applyAlignment="1" applyProtection="1">
      <alignment horizontal="left" vertical="center"/>
      <protection locked="0"/>
    </xf>
    <xf numFmtId="0" fontId="24" fillId="2" borderId="114" xfId="0" applyFont="1" applyFill="1" applyBorder="1" applyAlignment="1" applyProtection="1">
      <alignment horizontal="left" vertical="center"/>
      <protection locked="0"/>
    </xf>
    <xf numFmtId="0" fontId="24" fillId="2" borderId="136" xfId="0" applyFont="1" applyFill="1" applyBorder="1" applyAlignment="1" applyProtection="1">
      <alignment horizontal="left" vertical="center"/>
      <protection locked="0"/>
    </xf>
    <xf numFmtId="0" fontId="24" fillId="0" borderId="129" xfId="0" applyFont="1" applyBorder="1" applyAlignment="1">
      <alignment horizontal="distributed" vertical="center" justifyLastLine="1"/>
    </xf>
    <xf numFmtId="0" fontId="24" fillId="2" borderId="292" xfId="0" applyFont="1" applyFill="1" applyBorder="1" applyAlignment="1" applyProtection="1">
      <alignment vertical="center"/>
      <protection locked="0"/>
    </xf>
    <xf numFmtId="0" fontId="24" fillId="2" borderId="29" xfId="0" applyFont="1" applyFill="1" applyBorder="1" applyAlignment="1" applyProtection="1">
      <alignment vertical="center"/>
      <protection locked="0"/>
    </xf>
    <xf numFmtId="0" fontId="24" fillId="2" borderId="29" xfId="0" applyFont="1" applyFill="1" applyBorder="1" applyAlignment="1" applyProtection="1">
      <alignment horizontal="left" vertical="center"/>
      <protection locked="0"/>
    </xf>
    <xf numFmtId="0" fontId="24" fillId="2" borderId="126" xfId="0" applyFont="1" applyFill="1" applyBorder="1" applyAlignment="1" applyProtection="1">
      <alignment horizontal="left" vertical="center"/>
      <protection locked="0"/>
    </xf>
    <xf numFmtId="14" fontId="24" fillId="2" borderId="136" xfId="0" applyNumberFormat="1" applyFont="1" applyFill="1" applyBorder="1" applyAlignment="1" applyProtection="1">
      <alignment horizontal="left" vertical="center"/>
      <protection locked="0"/>
    </xf>
    <xf numFmtId="0" fontId="24" fillId="0" borderId="94" xfId="0" applyFont="1" applyBorder="1" applyAlignment="1">
      <alignment horizontal="distributed" vertical="center" justifyLastLine="1"/>
    </xf>
    <xf numFmtId="14" fontId="24" fillId="2" borderId="138" xfId="0" applyNumberFormat="1" applyFont="1" applyFill="1" applyBorder="1" applyAlignment="1" applyProtection="1">
      <alignment horizontal="left" vertical="center"/>
      <protection locked="0"/>
    </xf>
    <xf numFmtId="0" fontId="27" fillId="4" borderId="9" xfId="0" applyFont="1" applyFill="1" applyBorder="1" applyAlignment="1" applyProtection="1">
      <alignment vertical="center"/>
      <protection locked="0"/>
    </xf>
    <xf numFmtId="0" fontId="27" fillId="4" borderId="51" xfId="0" applyFont="1" applyFill="1" applyBorder="1" applyAlignment="1" applyProtection="1">
      <alignment vertical="center"/>
      <protection locked="0"/>
    </xf>
    <xf numFmtId="0" fontId="27" fillId="4" borderId="12" xfId="0" applyFont="1" applyFill="1" applyBorder="1" applyAlignment="1" applyProtection="1">
      <alignment vertical="center"/>
      <protection locked="0"/>
    </xf>
    <xf numFmtId="0" fontId="24" fillId="2" borderId="4" xfId="0" applyFont="1" applyFill="1" applyBorder="1" applyAlignment="1" applyProtection="1">
      <alignment vertical="center"/>
      <protection locked="0"/>
    </xf>
    <xf numFmtId="0" fontId="24" fillId="2" borderId="52" xfId="0" applyFont="1" applyFill="1" applyBorder="1" applyAlignment="1" applyProtection="1">
      <alignment vertical="center"/>
      <protection locked="0"/>
    </xf>
    <xf numFmtId="0" fontId="24" fillId="4" borderId="4" xfId="0" applyFont="1" applyFill="1" applyBorder="1" applyAlignment="1" applyProtection="1">
      <alignment vertical="center"/>
      <protection locked="0"/>
    </xf>
    <xf numFmtId="0" fontId="24" fillId="4" borderId="52" xfId="0" applyFont="1" applyFill="1" applyBorder="1" applyAlignment="1" applyProtection="1">
      <alignment vertical="center"/>
      <protection locked="0"/>
    </xf>
    <xf numFmtId="0" fontId="27" fillId="4" borderId="31" xfId="0" applyFont="1" applyFill="1" applyBorder="1" applyAlignment="1" applyProtection="1">
      <alignment vertical="center"/>
      <protection locked="0"/>
    </xf>
    <xf numFmtId="0" fontId="27" fillId="4" borderId="44" xfId="0" applyFont="1" applyFill="1" applyBorder="1" applyAlignment="1" applyProtection="1">
      <alignment vertical="center"/>
      <protection locked="0"/>
    </xf>
    <xf numFmtId="0" fontId="27" fillId="4" borderId="99" xfId="0" applyFont="1" applyFill="1" applyBorder="1" applyAlignment="1" applyProtection="1">
      <alignment vertical="center"/>
      <protection locked="0"/>
    </xf>
    <xf numFmtId="0" fontId="24" fillId="2" borderId="88" xfId="0" applyFont="1" applyFill="1" applyBorder="1" applyAlignment="1" applyProtection="1">
      <alignment vertical="center"/>
      <protection locked="0"/>
    </xf>
    <xf numFmtId="0" fontId="24" fillId="2" borderId="72" xfId="0" applyFont="1" applyFill="1" applyBorder="1" applyAlignment="1" applyProtection="1">
      <alignment vertical="center"/>
      <protection locked="0"/>
    </xf>
    <xf numFmtId="0" fontId="27" fillId="0" borderId="86" xfId="0" applyFont="1" applyBorder="1" applyAlignment="1">
      <alignment horizontal="center" vertical="center"/>
    </xf>
    <xf numFmtId="0" fontId="27" fillId="0" borderId="101" xfId="0" applyFont="1" applyBorder="1" applyAlignment="1">
      <alignment horizontal="center" vertical="center"/>
    </xf>
    <xf numFmtId="0" fontId="27" fillId="0" borderId="125" xfId="0" applyFont="1" applyBorder="1" applyAlignment="1">
      <alignment horizontal="center" vertical="center"/>
    </xf>
    <xf numFmtId="0" fontId="27" fillId="0" borderId="85" xfId="0" applyFont="1" applyBorder="1" applyAlignment="1">
      <alignment horizontal="center" vertical="center"/>
    </xf>
    <xf numFmtId="0" fontId="27" fillId="0" borderId="91" xfId="0" applyFont="1" applyBorder="1" applyAlignment="1">
      <alignment horizontal="center" vertical="center"/>
    </xf>
    <xf numFmtId="0" fontId="27" fillId="4" borderId="11" xfId="0" applyFont="1" applyFill="1" applyBorder="1" applyAlignment="1" applyProtection="1">
      <alignment vertical="center"/>
      <protection locked="0"/>
    </xf>
    <xf numFmtId="0" fontId="27" fillId="4" borderId="49" xfId="0" applyFont="1" applyFill="1" applyBorder="1" applyAlignment="1" applyProtection="1">
      <alignment vertical="center"/>
      <protection locked="0"/>
    </xf>
    <xf numFmtId="0" fontId="27" fillId="4" borderId="128" xfId="0" applyFont="1" applyFill="1" applyBorder="1" applyAlignment="1" applyProtection="1">
      <alignment vertical="center"/>
      <protection locked="0"/>
    </xf>
    <xf numFmtId="0" fontId="24" fillId="2" borderId="11" xfId="0" applyFont="1" applyFill="1" applyBorder="1" applyAlignment="1" applyProtection="1">
      <alignment vertical="center"/>
      <protection locked="0"/>
    </xf>
    <xf numFmtId="0" fontId="24" fillId="2" borderId="49" xfId="0" applyFont="1" applyFill="1" applyBorder="1" applyAlignment="1" applyProtection="1">
      <alignment vertical="center"/>
      <protection locked="0"/>
    </xf>
    <xf numFmtId="0" fontId="24" fillId="2" borderId="50" xfId="0" applyFont="1" applyFill="1" applyBorder="1" applyAlignment="1" applyProtection="1">
      <alignment vertical="center"/>
      <protection locked="0"/>
    </xf>
    <xf numFmtId="0" fontId="27" fillId="0" borderId="2" xfId="0" applyFont="1" applyBorder="1" applyAlignment="1">
      <alignment horizontal="center" vertical="center"/>
    </xf>
    <xf numFmtId="0" fontId="27" fillId="0" borderId="18" xfId="0" applyFont="1" applyBorder="1" applyAlignment="1">
      <alignment horizontal="center" vertical="center"/>
    </xf>
    <xf numFmtId="0" fontId="27" fillId="0" borderId="47" xfId="0" applyFont="1" applyBorder="1" applyAlignment="1">
      <alignment horizontal="center" vertical="center"/>
    </xf>
    <xf numFmtId="5" fontId="24" fillId="0" borderId="22" xfId="0" applyNumberFormat="1" applyFont="1" applyBorder="1" applyAlignment="1">
      <alignment horizontal="right" vertical="center"/>
    </xf>
    <xf numFmtId="5" fontId="24" fillId="0" borderId="24" xfId="0" applyNumberFormat="1" applyFont="1" applyBorder="1" applyAlignment="1">
      <alignment horizontal="right" vertical="center"/>
    </xf>
    <xf numFmtId="0" fontId="27" fillId="0" borderId="31" xfId="0" applyFont="1" applyBorder="1" applyAlignment="1">
      <alignment horizontal="center" vertical="center"/>
    </xf>
    <xf numFmtId="0" fontId="27" fillId="0" borderId="99" xfId="0" applyFont="1" applyBorder="1" applyAlignment="1">
      <alignment horizontal="center" vertical="center"/>
    </xf>
    <xf numFmtId="0" fontId="24" fillId="0" borderId="56" xfId="0" applyFont="1" applyBorder="1" applyAlignment="1">
      <alignment vertical="center"/>
    </xf>
    <xf numFmtId="0" fontId="24" fillId="0" borderId="21" xfId="0" applyFont="1" applyBorder="1" applyAlignment="1">
      <alignment vertical="center"/>
    </xf>
    <xf numFmtId="0" fontId="24" fillId="0" borderId="13" xfId="0" applyFont="1" applyBorder="1" applyAlignment="1">
      <alignment vertical="center"/>
    </xf>
    <xf numFmtId="0" fontId="24" fillId="0" borderId="88" xfId="0" applyFont="1" applyBorder="1" applyAlignment="1">
      <alignment vertical="center"/>
    </xf>
    <xf numFmtId="179" fontId="24" fillId="0" borderId="146" xfId="0" applyNumberFormat="1" applyFont="1" applyFill="1" applyBorder="1" applyAlignment="1">
      <alignment horizontal="center" vertical="center"/>
    </xf>
    <xf numFmtId="0" fontId="24" fillId="0" borderId="95" xfId="0" applyFont="1" applyFill="1" applyBorder="1" applyAlignment="1">
      <alignment horizontal="center"/>
    </xf>
    <xf numFmtId="0" fontId="24" fillId="0" borderId="19" xfId="0" applyFont="1" applyBorder="1" applyAlignment="1">
      <alignment horizontal="distributed" vertical="distributed" justifyLastLine="1"/>
    </xf>
    <xf numFmtId="177" fontId="24" fillId="0" borderId="88" xfId="0" applyNumberFormat="1" applyFont="1" applyFill="1" applyBorder="1" applyAlignment="1" applyProtection="1">
      <alignment horizontal="center" vertical="center"/>
      <protection locked="0"/>
    </xf>
    <xf numFmtId="5" fontId="28" fillId="0" borderId="19" xfId="0" applyNumberFormat="1" applyFont="1" applyBorder="1" applyAlignment="1" applyProtection="1">
      <alignment horizontal="left" vertical="distributed"/>
      <protection locked="0"/>
    </xf>
    <xf numFmtId="0" fontId="24" fillId="0" borderId="19" xfId="0" applyFont="1" applyBorder="1" applyAlignment="1">
      <alignment horizontal="left" vertical="distributed"/>
    </xf>
    <xf numFmtId="0" fontId="24" fillId="0" borderId="5" xfId="0" applyFont="1" applyBorder="1" applyAlignment="1">
      <alignment horizontal="left" vertical="distributed"/>
    </xf>
    <xf numFmtId="180" fontId="24" fillId="4" borderId="21" xfId="0" applyNumberFormat="1" applyFont="1" applyFill="1" applyBorder="1" applyAlignment="1" applyProtection="1">
      <alignment horizontal="center" vertical="center"/>
      <protection locked="0"/>
    </xf>
    <xf numFmtId="180" fontId="24" fillId="2" borderId="146" xfId="0" applyNumberFormat="1" applyFont="1" applyFill="1" applyBorder="1" applyAlignment="1" applyProtection="1">
      <alignment horizontal="center" vertical="center"/>
      <protection locked="0"/>
    </xf>
    <xf numFmtId="0" fontId="24" fillId="0" borderId="94" xfId="0" applyFont="1" applyBorder="1" applyAlignment="1"/>
    <xf numFmtId="0" fontId="24" fillId="0" borderId="134" xfId="0" applyFont="1" applyBorder="1" applyAlignment="1"/>
    <xf numFmtId="5" fontId="28" fillId="0" borderId="31" xfId="0" applyNumberFormat="1" applyFont="1" applyBorder="1" applyAlignment="1" applyProtection="1">
      <alignment horizontal="left" vertical="distributed"/>
      <protection locked="0"/>
    </xf>
    <xf numFmtId="5" fontId="28" fillId="0" borderId="44" xfId="0" applyNumberFormat="1" applyFont="1" applyBorder="1" applyAlignment="1" applyProtection="1">
      <alignment horizontal="left" vertical="distributed"/>
      <protection locked="0"/>
    </xf>
    <xf numFmtId="0" fontId="24" fillId="0" borderId="44" xfId="0" applyFont="1" applyBorder="1" applyAlignment="1"/>
    <xf numFmtId="0" fontId="24" fillId="0" borderId="45" xfId="0" applyFont="1" applyBorder="1" applyAlignment="1"/>
    <xf numFmtId="0" fontId="26" fillId="0" borderId="18" xfId="0" applyFont="1" applyBorder="1" applyAlignment="1">
      <alignment vertical="center"/>
    </xf>
    <xf numFmtId="0" fontId="26" fillId="0" borderId="73" xfId="0" applyFont="1" applyBorder="1" applyAlignment="1">
      <alignment vertical="center"/>
    </xf>
    <xf numFmtId="5" fontId="24" fillId="0" borderId="145" xfId="0" applyNumberFormat="1" applyFont="1" applyBorder="1" applyAlignment="1">
      <alignment vertical="center"/>
    </xf>
    <xf numFmtId="5" fontId="24" fillId="0" borderId="18" xfId="0" applyNumberFormat="1" applyFont="1" applyBorder="1" applyAlignment="1">
      <alignment vertical="center"/>
    </xf>
    <xf numFmtId="177" fontId="24" fillId="7" borderId="74" xfId="0" applyNumberFormat="1" applyFont="1" applyFill="1" applyBorder="1" applyAlignment="1">
      <alignment vertical="center"/>
    </xf>
    <xf numFmtId="177" fontId="24" fillId="7" borderId="24" xfId="0" applyNumberFormat="1" applyFont="1" applyFill="1" applyBorder="1" applyAlignment="1">
      <alignment vertical="center"/>
    </xf>
    <xf numFmtId="0" fontId="27" fillId="0" borderId="100" xfId="0" applyFont="1" applyBorder="1" applyAlignment="1">
      <alignment horizontal="center" vertical="center"/>
    </xf>
    <xf numFmtId="0" fontId="27" fillId="0" borderId="6" xfId="0" applyFont="1" applyBorder="1" applyAlignment="1">
      <alignment horizontal="center" vertical="center"/>
    </xf>
    <xf numFmtId="0" fontId="27" fillId="0" borderId="106" xfId="0" applyFont="1" applyBorder="1" applyAlignment="1">
      <alignment horizontal="center" vertical="center"/>
    </xf>
    <xf numFmtId="9" fontId="24" fillId="0" borderId="145" xfId="1" applyFont="1" applyBorder="1" applyAlignment="1" applyProtection="1">
      <alignment horizontal="center" vertical="center"/>
    </xf>
    <xf numFmtId="9" fontId="24" fillId="0" borderId="18" xfId="1" applyFont="1" applyBorder="1" applyAlignment="1" applyProtection="1">
      <alignment horizontal="center" vertical="center"/>
    </xf>
    <xf numFmtId="9" fontId="24" fillId="0" borderId="47" xfId="1" applyFont="1" applyBorder="1" applyAlignment="1" applyProtection="1">
      <alignment horizontal="center" vertical="center"/>
    </xf>
    <xf numFmtId="5" fontId="24" fillId="0" borderId="140" xfId="0" applyNumberFormat="1" applyFont="1" applyBorder="1" applyAlignment="1">
      <alignment horizontal="right" vertical="center"/>
    </xf>
    <xf numFmtId="5" fontId="24" fillId="0" borderId="134" xfId="0" applyNumberFormat="1" applyFont="1" applyBorder="1" applyAlignment="1">
      <alignment horizontal="right"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xf numFmtId="5" fontId="94" fillId="4" borderId="19" xfId="0" applyNumberFormat="1" applyFont="1" applyFill="1" applyBorder="1" applyAlignment="1" applyProtection="1">
      <alignment horizontal="center" vertical="distributed" justifyLastLine="1"/>
      <protection locked="0"/>
    </xf>
    <xf numFmtId="0" fontId="27" fillId="0" borderId="74" xfId="0" applyFont="1" applyBorder="1" applyAlignment="1">
      <alignment horizontal="left"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177" fontId="24" fillId="0" borderId="145" xfId="0" applyNumberFormat="1" applyFont="1" applyBorder="1" applyAlignment="1">
      <alignment vertical="center"/>
    </xf>
    <xf numFmtId="177" fontId="24" fillId="0" borderId="18" xfId="0" applyNumberFormat="1" applyFont="1" applyBorder="1" applyAlignment="1">
      <alignment vertical="center"/>
    </xf>
    <xf numFmtId="0" fontId="27" fillId="0" borderId="145" xfId="0" applyFont="1" applyBorder="1" applyAlignment="1">
      <alignment horizontal="left" vertical="center"/>
    </xf>
    <xf numFmtId="0" fontId="27" fillId="0" borderId="18" xfId="0" applyFont="1" applyBorder="1" applyAlignment="1">
      <alignment horizontal="left" vertical="center"/>
    </xf>
    <xf numFmtId="0" fontId="27" fillId="0" borderId="73" xfId="0" applyFont="1" applyBorder="1" applyAlignment="1">
      <alignment horizontal="left" vertical="center"/>
    </xf>
    <xf numFmtId="0" fontId="27" fillId="0" borderId="9" xfId="0" applyFont="1" applyBorder="1" applyAlignment="1">
      <alignment horizontal="left" vertical="center"/>
    </xf>
    <xf numFmtId="0" fontId="27" fillId="0" borderId="51" xfId="0" applyFont="1" applyBorder="1" applyAlignment="1">
      <alignment horizontal="left" vertical="center"/>
    </xf>
    <xf numFmtId="0" fontId="27" fillId="0" borderId="12" xfId="0" applyFont="1" applyBorder="1" applyAlignment="1">
      <alignment horizontal="left" vertical="center"/>
    </xf>
    <xf numFmtId="177" fontId="24" fillId="0" borderId="9" xfId="0" applyNumberFormat="1" applyFont="1" applyBorder="1" applyAlignment="1">
      <alignment vertical="center"/>
    </xf>
    <xf numFmtId="177" fontId="24" fillId="0" borderId="51" xfId="0" applyNumberFormat="1" applyFont="1" applyBorder="1" applyAlignment="1">
      <alignment vertical="center"/>
    </xf>
    <xf numFmtId="177" fontId="24" fillId="7" borderId="9" xfId="0" applyNumberFormat="1" applyFont="1" applyFill="1" applyBorder="1" applyAlignment="1">
      <alignment vertical="center"/>
    </xf>
    <xf numFmtId="177" fontId="24" fillId="7" borderId="12" xfId="0" applyNumberFormat="1" applyFont="1" applyFill="1" applyBorder="1" applyAlignment="1">
      <alignment vertical="center"/>
    </xf>
    <xf numFmtId="0" fontId="27" fillId="0" borderId="31" xfId="0" applyFont="1" applyBorder="1" applyAlignment="1">
      <alignment horizontal="left" vertical="center"/>
    </xf>
    <xf numFmtId="0" fontId="27" fillId="0" borderId="44" xfId="0" applyFont="1" applyBorder="1" applyAlignment="1">
      <alignment horizontal="left" vertical="center"/>
    </xf>
    <xf numFmtId="0" fontId="27" fillId="0" borderId="99" xfId="0" applyFont="1" applyBorder="1" applyAlignment="1">
      <alignment horizontal="left" vertical="center"/>
    </xf>
    <xf numFmtId="177" fontId="24" fillId="0" borderId="31" xfId="0" applyNumberFormat="1" applyFont="1" applyBorder="1" applyAlignment="1">
      <alignment vertical="center"/>
    </xf>
    <xf numFmtId="177" fontId="24" fillId="0" borderId="44" xfId="0" applyNumberFormat="1" applyFont="1" applyBorder="1" applyAlignment="1">
      <alignment vertical="center"/>
    </xf>
    <xf numFmtId="177" fontId="24" fillId="7" borderId="31" xfId="0" applyNumberFormat="1" applyFont="1" applyFill="1" applyBorder="1" applyAlignment="1">
      <alignment vertical="center"/>
    </xf>
    <xf numFmtId="177" fontId="24" fillId="7" borderId="99" xfId="0" applyNumberFormat="1" applyFont="1" applyFill="1" applyBorder="1" applyAlignment="1">
      <alignment vertical="center"/>
    </xf>
    <xf numFmtId="0" fontId="27" fillId="0" borderId="146" xfId="0" applyFont="1" applyBorder="1" applyAlignment="1">
      <alignment horizontal="left" vertical="center"/>
    </xf>
    <xf numFmtId="0" fontId="27" fillId="0" borderId="94" xfId="0" applyFont="1" applyBorder="1" applyAlignment="1">
      <alignment horizontal="left" vertical="center"/>
    </xf>
    <xf numFmtId="0" fontId="27" fillId="0" borderId="134" xfId="0" applyFont="1" applyBorder="1" applyAlignment="1">
      <alignment horizontal="left" vertical="center"/>
    </xf>
    <xf numFmtId="177" fontId="24" fillId="0" borderId="146" xfId="0" applyNumberFormat="1" applyFont="1" applyBorder="1" applyAlignment="1">
      <alignment vertical="center"/>
    </xf>
    <xf numFmtId="177" fontId="24" fillId="0" borderId="94" xfId="0" applyNumberFormat="1" applyFont="1" applyBorder="1" applyAlignment="1">
      <alignment vertical="center"/>
    </xf>
    <xf numFmtId="177" fontId="24" fillId="7" borderId="69" xfId="0" applyNumberFormat="1" applyFont="1" applyFill="1" applyBorder="1" applyAlignment="1">
      <alignment vertical="center"/>
    </xf>
    <xf numFmtId="177" fontId="24" fillId="7" borderId="70" xfId="0" applyNumberFormat="1" applyFont="1" applyFill="1" applyBorder="1" applyAlignment="1">
      <alignment vertical="center"/>
    </xf>
    <xf numFmtId="0" fontId="27" fillId="0" borderId="68" xfId="0" applyFont="1" applyBorder="1" applyAlignment="1">
      <alignment horizontal="left" vertical="center"/>
    </xf>
    <xf numFmtId="0" fontId="27" fillId="0" borderId="10" xfId="0" applyFont="1" applyBorder="1" applyAlignment="1">
      <alignment horizontal="left" vertical="center"/>
    </xf>
    <xf numFmtId="0" fontId="27" fillId="0" borderId="98" xfId="0" applyFont="1" applyBorder="1" applyAlignment="1">
      <alignment horizontal="left" vertical="center"/>
    </xf>
    <xf numFmtId="0" fontId="27" fillId="0" borderId="16"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6" xfId="0" applyFont="1" applyBorder="1" applyAlignment="1">
      <alignment horizontal="center" vertical="center"/>
    </xf>
    <xf numFmtId="0" fontId="27" fillId="0" borderId="119" xfId="0" applyFont="1" applyBorder="1" applyAlignment="1">
      <alignment horizontal="center" vertical="center"/>
    </xf>
    <xf numFmtId="0" fontId="27" fillId="0" borderId="17" xfId="0" applyFont="1" applyBorder="1" applyAlignment="1">
      <alignment horizontal="center" vertical="center"/>
    </xf>
    <xf numFmtId="0" fontId="27" fillId="0" borderId="147" xfId="0" applyFont="1" applyBorder="1" applyAlignment="1">
      <alignment horizontal="center" vertical="center"/>
    </xf>
    <xf numFmtId="0" fontId="27" fillId="0" borderId="54" xfId="0" applyFont="1" applyBorder="1" applyAlignment="1">
      <alignment horizontal="left" vertical="center"/>
    </xf>
    <xf numFmtId="0" fontId="27" fillId="0" borderId="0" xfId="0" applyFont="1" applyAlignment="1">
      <alignment horizontal="left" vertical="center"/>
    </xf>
    <xf numFmtId="0" fontId="27" fillId="0" borderId="55" xfId="0" applyFont="1" applyBorder="1" applyAlignment="1">
      <alignment horizontal="left" vertical="center"/>
    </xf>
    <xf numFmtId="177" fontId="24" fillId="0" borderId="11" xfId="0" applyNumberFormat="1" applyFont="1" applyBorder="1" applyAlignment="1">
      <alignment vertical="center"/>
    </xf>
    <xf numFmtId="177" fontId="24" fillId="0" borderId="128" xfId="0" applyNumberFormat="1" applyFont="1" applyBorder="1" applyAlignment="1">
      <alignment vertical="center"/>
    </xf>
    <xf numFmtId="177" fontId="24" fillId="7" borderId="11" xfId="0" applyNumberFormat="1" applyFont="1" applyFill="1" applyBorder="1" applyAlignment="1">
      <alignment vertical="center"/>
    </xf>
    <xf numFmtId="177" fontId="24" fillId="7" borderId="128" xfId="0" applyNumberFormat="1" applyFont="1" applyFill="1" applyBorder="1" applyAlignment="1">
      <alignment vertical="center"/>
    </xf>
    <xf numFmtId="0" fontId="36" fillId="0" borderId="58" xfId="0" applyFont="1" applyBorder="1" applyAlignment="1">
      <alignment horizontal="center" vertical="center"/>
    </xf>
    <xf numFmtId="0" fontId="36" fillId="0" borderId="19" xfId="0" applyFont="1" applyBorder="1" applyAlignment="1">
      <alignment horizontal="center" vertical="center"/>
    </xf>
    <xf numFmtId="0" fontId="27" fillId="0" borderId="97" xfId="0" applyFont="1" applyBorder="1" applyAlignment="1">
      <alignment horizontal="center" vertical="center"/>
    </xf>
    <xf numFmtId="0" fontId="27" fillId="0" borderId="29" xfId="0" applyFont="1" applyBorder="1" applyAlignment="1">
      <alignment horizontal="center" vertical="center"/>
    </xf>
    <xf numFmtId="0" fontId="27" fillId="0" borderId="141" xfId="0" applyFont="1" applyBorder="1" applyAlignment="1">
      <alignment horizontal="center" vertical="center"/>
    </xf>
    <xf numFmtId="0" fontId="27" fillId="0" borderId="135" xfId="0" applyFont="1" applyBorder="1" applyAlignment="1">
      <alignment horizontal="center" vertical="center"/>
    </xf>
    <xf numFmtId="0" fontId="27" fillId="0" borderId="142" xfId="0" applyFont="1" applyBorder="1" applyAlignment="1">
      <alignment horizontal="center" vertical="center"/>
    </xf>
    <xf numFmtId="0" fontId="27" fillId="0" borderId="131" xfId="0" applyFont="1" applyBorder="1" applyAlignment="1">
      <alignment horizontal="center" vertical="center"/>
    </xf>
    <xf numFmtId="0" fontId="27" fillId="0" borderId="141" xfId="0" applyFont="1" applyBorder="1" applyAlignment="1">
      <alignment horizontal="center" vertical="center" wrapText="1"/>
    </xf>
    <xf numFmtId="0" fontId="27" fillId="0" borderId="135" xfId="0" applyFont="1" applyBorder="1" applyAlignment="1">
      <alignment horizontal="center" vertical="center" wrapText="1"/>
    </xf>
    <xf numFmtId="0" fontId="27" fillId="0" borderId="142" xfId="0" applyFont="1" applyBorder="1" applyAlignment="1">
      <alignment horizontal="center" vertical="center" wrapText="1"/>
    </xf>
    <xf numFmtId="0" fontId="27" fillId="0" borderId="131" xfId="0" applyFont="1" applyBorder="1" applyAlignment="1">
      <alignment horizontal="center" vertical="center" wrapText="1"/>
    </xf>
    <xf numFmtId="0" fontId="27" fillId="0" borderId="11" xfId="0" applyFont="1" applyBorder="1" applyAlignment="1">
      <alignment vertical="center"/>
    </xf>
    <xf numFmtId="0" fontId="27" fillId="0" borderId="49" xfId="0" applyFont="1" applyBorder="1" applyAlignment="1">
      <alignment vertical="center"/>
    </xf>
    <xf numFmtId="0" fontId="27" fillId="0" borderId="128" xfId="0" applyFont="1" applyBorder="1" applyAlignment="1">
      <alignment vertical="center"/>
    </xf>
    <xf numFmtId="0" fontId="26" fillId="0" borderId="18" xfId="0" applyFont="1" applyBorder="1" applyAlignment="1" applyProtection="1">
      <alignment vertical="center"/>
      <protection locked="0"/>
    </xf>
    <xf numFmtId="0" fontId="26" fillId="0" borderId="73" xfId="0" applyFont="1" applyBorder="1" applyAlignment="1" applyProtection="1">
      <alignment vertical="center"/>
      <protection locked="0"/>
    </xf>
    <xf numFmtId="181" fontId="27" fillId="11" borderId="19" xfId="20" applyNumberFormat="1" applyFont="1" applyFill="1" applyBorder="1" applyAlignment="1" applyProtection="1">
      <alignment horizontal="center" vertical="center"/>
      <protection locked="0"/>
    </xf>
    <xf numFmtId="181" fontId="27" fillId="11" borderId="5" xfId="20" applyNumberFormat="1" applyFont="1" applyFill="1" applyBorder="1" applyAlignment="1" applyProtection="1">
      <alignment horizontal="center" vertical="center"/>
      <protection locked="0"/>
    </xf>
    <xf numFmtId="0" fontId="39" fillId="0" borderId="85" xfId="14" applyFont="1" applyBorder="1" applyAlignment="1">
      <alignment horizontal="center" vertical="center"/>
    </xf>
    <xf numFmtId="0" fontId="39" fillId="0" borderId="91" xfId="14" applyFont="1" applyBorder="1" applyAlignment="1">
      <alignment horizontal="center" vertical="center"/>
    </xf>
    <xf numFmtId="0" fontId="24" fillId="0" borderId="59" xfId="20" applyFont="1" applyBorder="1" applyAlignment="1">
      <alignment horizontal="center" vertical="center"/>
    </xf>
    <xf numFmtId="0" fontId="24" fillId="0" borderId="16" xfId="20" applyFont="1" applyBorder="1" applyAlignment="1">
      <alignment horizontal="center" vertical="center"/>
    </xf>
    <xf numFmtId="0" fontId="24" fillId="0" borderId="96" xfId="20" applyFont="1" applyBorder="1" applyAlignment="1">
      <alignment horizontal="center" vertical="center"/>
    </xf>
    <xf numFmtId="0" fontId="24" fillId="0" borderId="71" xfId="20" applyFont="1" applyBorder="1" applyAlignment="1">
      <alignment horizontal="center" vertical="center"/>
    </xf>
    <xf numFmtId="0" fontId="27" fillId="4" borderId="9" xfId="0" applyFont="1" applyFill="1" applyBorder="1" applyAlignment="1" applyProtection="1">
      <alignment horizontal="left" vertical="center"/>
      <protection locked="0"/>
    </xf>
    <xf numFmtId="0" fontId="27" fillId="4" borderId="51"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4" xfId="0" applyFont="1" applyFill="1" applyBorder="1" applyAlignment="1" applyProtection="1">
      <alignment horizontal="left" vertical="center"/>
      <protection locked="0"/>
    </xf>
    <xf numFmtId="0" fontId="27" fillId="4" borderId="52" xfId="0" applyFont="1" applyFill="1" applyBorder="1" applyAlignment="1" applyProtection="1">
      <alignment horizontal="left" vertical="center"/>
      <protection locked="0"/>
    </xf>
    <xf numFmtId="0" fontId="27" fillId="4" borderId="31" xfId="0" applyFont="1" applyFill="1" applyBorder="1" applyAlignment="1" applyProtection="1">
      <alignment horizontal="left" vertical="center"/>
      <protection locked="0"/>
    </xf>
    <xf numFmtId="0" fontId="27" fillId="4" borderId="44" xfId="0" applyFont="1" applyFill="1" applyBorder="1" applyAlignment="1" applyProtection="1">
      <alignment horizontal="left" vertical="center"/>
      <protection locked="0"/>
    </xf>
    <xf numFmtId="0" fontId="27" fillId="4" borderId="99" xfId="0" applyFont="1" applyFill="1" applyBorder="1" applyAlignment="1" applyProtection="1">
      <alignment horizontal="left" vertical="center"/>
      <protection locked="0"/>
    </xf>
    <xf numFmtId="0" fontId="27" fillId="4" borderId="88" xfId="0" applyFont="1" applyFill="1" applyBorder="1" applyAlignment="1" applyProtection="1">
      <alignment horizontal="left" vertical="center"/>
      <protection locked="0"/>
    </xf>
    <xf numFmtId="0" fontId="27" fillId="4" borderId="72" xfId="0" applyFont="1" applyFill="1" applyBorder="1" applyAlignment="1" applyProtection="1">
      <alignment horizontal="left" vertical="center"/>
      <protection locked="0"/>
    </xf>
    <xf numFmtId="0" fontId="27" fillId="4" borderId="11" xfId="0" applyFont="1" applyFill="1" applyBorder="1" applyAlignment="1" applyProtection="1">
      <alignment horizontal="left" vertical="center"/>
      <protection locked="0"/>
    </xf>
    <xf numFmtId="0" fontId="27" fillId="4" borderId="49" xfId="0" applyFont="1" applyFill="1" applyBorder="1" applyAlignment="1" applyProtection="1">
      <alignment horizontal="left" vertical="center"/>
      <protection locked="0"/>
    </xf>
    <xf numFmtId="0" fontId="27" fillId="4" borderId="128" xfId="0" applyFont="1" applyFill="1" applyBorder="1" applyAlignment="1" applyProtection="1">
      <alignment horizontal="left" vertical="center"/>
      <protection locked="0"/>
    </xf>
    <xf numFmtId="0" fontId="27" fillId="4" borderId="54"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7" fillId="4" borderId="112" xfId="0" applyFont="1" applyFill="1" applyBorder="1" applyAlignment="1" applyProtection="1">
      <alignment horizontal="left" vertical="center"/>
      <protection locked="0"/>
    </xf>
    <xf numFmtId="0" fontId="27" fillId="0" borderId="168" xfId="0" applyFont="1" applyBorder="1" applyAlignment="1">
      <alignment horizontal="center" vertical="center"/>
    </xf>
    <xf numFmtId="0" fontId="24" fillId="0" borderId="140" xfId="0" applyFont="1" applyBorder="1" applyAlignment="1">
      <alignment vertical="center"/>
    </xf>
    <xf numFmtId="0" fontId="24" fillId="0" borderId="94" xfId="0" applyFont="1" applyBorder="1" applyAlignment="1">
      <alignment vertical="center"/>
    </xf>
    <xf numFmtId="0" fontId="24" fillId="0" borderId="134" xfId="0" applyFont="1" applyBorder="1" applyAlignment="1">
      <alignment vertical="center"/>
    </xf>
    <xf numFmtId="180" fontId="24" fillId="4" borderId="94" xfId="0" applyNumberFormat="1" applyFont="1" applyFill="1" applyBorder="1" applyAlignment="1" applyProtection="1">
      <alignment horizontal="center" vertical="center"/>
      <protection locked="0"/>
    </xf>
    <xf numFmtId="180" fontId="24" fillId="4" borderId="134" xfId="0" applyNumberFormat="1" applyFont="1" applyFill="1" applyBorder="1" applyAlignment="1" applyProtection="1">
      <alignment horizontal="center" vertical="center"/>
      <protection locked="0"/>
    </xf>
    <xf numFmtId="0" fontId="24" fillId="0" borderId="89" xfId="0" applyFont="1" applyBorder="1" applyAlignment="1">
      <alignment vertical="center"/>
    </xf>
    <xf numFmtId="0" fontId="24" fillId="0" borderId="44" xfId="0" applyFont="1" applyBorder="1" applyAlignment="1">
      <alignment vertical="center"/>
    </xf>
    <xf numFmtId="0" fontId="24" fillId="0" borderId="99" xfId="0" applyFont="1" applyBorder="1" applyAlignment="1">
      <alignment vertical="center"/>
    </xf>
    <xf numFmtId="177" fontId="24" fillId="0" borderId="99" xfId="0" applyNumberFormat="1" applyFont="1" applyFill="1" applyBorder="1" applyAlignment="1" applyProtection="1">
      <alignment horizontal="center" vertical="center"/>
      <protection locked="0"/>
    </xf>
    <xf numFmtId="0" fontId="24" fillId="0" borderId="146" xfId="0" applyFont="1" applyBorder="1" applyAlignment="1">
      <alignment horizontal="center" vertical="center"/>
    </xf>
    <xf numFmtId="0" fontId="24" fillId="0" borderId="134" xfId="0" applyFont="1" applyBorder="1" applyAlignment="1">
      <alignment horizontal="center" vertical="center"/>
    </xf>
    <xf numFmtId="0" fontId="24" fillId="0" borderId="146" xfId="0" applyFont="1" applyFill="1" applyBorder="1" applyAlignment="1">
      <alignment horizontal="center" vertical="center"/>
    </xf>
    <xf numFmtId="0" fontId="28" fillId="0" borderId="31" xfId="0" applyFont="1" applyBorder="1" applyAlignment="1">
      <alignment vertical="center" wrapText="1"/>
    </xf>
    <xf numFmtId="0" fontId="28" fillId="0" borderId="44" xfId="0" applyFont="1" applyBorder="1" applyAlignment="1">
      <alignment vertical="center" wrapText="1"/>
    </xf>
    <xf numFmtId="0" fontId="28" fillId="0" borderId="99" xfId="0" applyFont="1" applyBorder="1" applyAlignment="1">
      <alignment vertical="center" wrapText="1"/>
    </xf>
    <xf numFmtId="178" fontId="24" fillId="0" borderId="31" xfId="0" applyNumberFormat="1" applyFont="1" applyBorder="1" applyAlignment="1">
      <alignment horizontal="right" vertical="center"/>
    </xf>
    <xf numFmtId="178" fontId="24" fillId="0" borderId="99" xfId="0" applyNumberFormat="1" applyFont="1" applyBorder="1" applyAlignment="1">
      <alignment horizontal="right" vertical="center"/>
    </xf>
    <xf numFmtId="5" fontId="24" fillId="0" borderId="31" xfId="0" applyNumberFormat="1" applyFont="1" applyBorder="1" applyAlignment="1">
      <alignment horizontal="right" vertical="center"/>
    </xf>
    <xf numFmtId="5" fontId="24" fillId="0" borderId="45" xfId="0" applyNumberFormat="1" applyFont="1" applyBorder="1" applyAlignment="1">
      <alignment horizontal="right" vertical="center"/>
    </xf>
    <xf numFmtId="0" fontId="24" fillId="0" borderId="73" xfId="0" applyFont="1" applyBorder="1" applyAlignment="1">
      <alignment vertical="center"/>
    </xf>
    <xf numFmtId="5" fontId="24" fillId="9" borderId="74" xfId="0" applyNumberFormat="1" applyFont="1" applyFill="1" applyBorder="1" applyAlignment="1">
      <alignment horizontal="center" vertical="center"/>
    </xf>
    <xf numFmtId="5" fontId="24" fillId="9" borderId="24" xfId="0" applyNumberFormat="1" applyFont="1" applyFill="1" applyBorder="1" applyAlignment="1">
      <alignment horizontal="center" vertical="center"/>
    </xf>
    <xf numFmtId="5" fontId="24" fillId="0" borderId="74" xfId="0" applyNumberFormat="1" applyFont="1" applyBorder="1" applyAlignment="1">
      <alignment horizontal="right" vertical="center"/>
    </xf>
    <xf numFmtId="5" fontId="24" fillId="0" borderId="26" xfId="0" applyNumberFormat="1" applyFont="1" applyBorder="1" applyAlignment="1">
      <alignment horizontal="right" vertical="center"/>
    </xf>
    <xf numFmtId="178" fontId="24" fillId="0" borderId="69" xfId="0" applyNumberFormat="1" applyFont="1" applyBorder="1" applyAlignment="1">
      <alignment horizontal="right" vertical="center"/>
    </xf>
    <xf numFmtId="178" fontId="24" fillId="0" borderId="70" xfId="0" applyNumberFormat="1" applyFont="1" applyBorder="1" applyAlignment="1">
      <alignment horizontal="right" vertical="center"/>
    </xf>
    <xf numFmtId="5" fontId="24" fillId="0" borderId="11" xfId="0" applyNumberFormat="1" applyFont="1" applyBorder="1" applyAlignment="1">
      <alignment horizontal="right" vertical="center"/>
    </xf>
    <xf numFmtId="5" fontId="24" fillId="0" borderId="50" xfId="0" applyNumberFormat="1" applyFont="1" applyBorder="1" applyAlignment="1">
      <alignment horizontal="right" vertical="center"/>
    </xf>
    <xf numFmtId="0" fontId="28" fillId="0" borderId="11" xfId="0" applyFont="1" applyBorder="1" applyAlignment="1">
      <alignment vertical="center" wrapText="1"/>
    </xf>
    <xf numFmtId="0" fontId="28" fillId="0" borderId="49" xfId="0" applyFont="1" applyBorder="1" applyAlignment="1">
      <alignment vertical="center" wrapText="1"/>
    </xf>
    <xf numFmtId="0" fontId="28" fillId="0" borderId="128" xfId="0" applyFont="1" applyBorder="1" applyAlignment="1">
      <alignment vertical="center" wrapText="1"/>
    </xf>
    <xf numFmtId="178" fontId="24" fillId="0" borderId="11" xfId="0" applyNumberFormat="1" applyFont="1" applyBorder="1" applyAlignment="1">
      <alignment horizontal="right" vertical="center"/>
    </xf>
    <xf numFmtId="178" fontId="24" fillId="0" borderId="128" xfId="0" applyNumberFormat="1" applyFont="1" applyBorder="1" applyAlignment="1">
      <alignment horizontal="right" vertical="center"/>
    </xf>
    <xf numFmtId="0" fontId="27" fillId="0" borderId="93" xfId="0" applyFont="1" applyBorder="1" applyAlignment="1">
      <alignment vertical="center"/>
    </xf>
    <xf numFmtId="0" fontId="27" fillId="0" borderId="129" xfId="0" applyFont="1" applyBorder="1" applyAlignment="1">
      <alignment vertical="center"/>
    </xf>
    <xf numFmtId="0" fontId="27" fillId="0" borderId="130" xfId="0" applyFont="1" applyBorder="1" applyAlignment="1">
      <alignment vertical="center"/>
    </xf>
    <xf numFmtId="178" fontId="24" fillId="0" borderId="93" xfId="0" applyNumberFormat="1" applyFont="1" applyBorder="1" applyAlignment="1">
      <alignment horizontal="right" vertical="center"/>
    </xf>
    <xf numFmtId="178" fontId="24" fillId="0" borderId="130" xfId="0" applyNumberFormat="1" applyFont="1" applyBorder="1" applyAlignment="1">
      <alignment horizontal="right" vertical="center"/>
    </xf>
    <xf numFmtId="5" fontId="24" fillId="0" borderId="93" xfId="0" applyNumberFormat="1" applyFont="1" applyBorder="1" applyAlignment="1">
      <alignment horizontal="right" vertical="center"/>
    </xf>
    <xf numFmtId="5" fontId="24" fillId="0" borderId="137" xfId="0" applyNumberFormat="1" applyFont="1" applyBorder="1" applyAlignment="1">
      <alignment horizontal="right" vertical="center"/>
    </xf>
    <xf numFmtId="181" fontId="27" fillId="11" borderId="71" xfId="20" applyNumberFormat="1" applyFont="1" applyFill="1" applyBorder="1" applyAlignment="1" applyProtection="1">
      <alignment horizontal="center" vertical="center"/>
      <protection locked="0"/>
    </xf>
    <xf numFmtId="181" fontId="27" fillId="11" borderId="124" xfId="20" applyNumberFormat="1" applyFont="1" applyFill="1" applyBorder="1" applyAlignment="1" applyProtection="1">
      <alignment horizontal="center" vertical="center"/>
      <protection locked="0"/>
    </xf>
    <xf numFmtId="0" fontId="24" fillId="11" borderId="2" xfId="0" applyFont="1" applyFill="1" applyBorder="1" applyAlignment="1">
      <alignment horizontal="left" vertical="top"/>
    </xf>
    <xf numFmtId="0" fontId="24" fillId="11" borderId="18" xfId="0" applyFont="1" applyFill="1" applyBorder="1" applyAlignment="1">
      <alignment horizontal="left" vertical="top"/>
    </xf>
    <xf numFmtId="0" fontId="24" fillId="11" borderId="47" xfId="0" applyFont="1" applyFill="1" applyBorder="1" applyAlignment="1">
      <alignment horizontal="left" vertical="top"/>
    </xf>
    <xf numFmtId="0" fontId="27" fillId="0" borderId="170" xfId="0" applyFont="1" applyBorder="1" applyAlignment="1">
      <alignment vertical="center"/>
    </xf>
    <xf numFmtId="0" fontId="27" fillId="0" borderId="121" xfId="0" applyFont="1" applyBorder="1" applyAlignment="1">
      <alignment vertical="center"/>
    </xf>
    <xf numFmtId="0" fontId="27" fillId="0" borderId="171" xfId="0" applyFont="1" applyBorder="1" applyAlignment="1">
      <alignment vertical="center"/>
    </xf>
    <xf numFmtId="38" fontId="24" fillId="0" borderId="170" xfId="5" applyFont="1" applyFill="1" applyBorder="1" applyAlignment="1">
      <alignment vertical="center"/>
    </xf>
    <xf numFmtId="38" fontId="24" fillId="0" borderId="171" xfId="5" applyFont="1" applyFill="1" applyBorder="1" applyAlignment="1">
      <alignment vertical="center"/>
    </xf>
    <xf numFmtId="0" fontId="27" fillId="0" borderId="54" xfId="0" applyFont="1" applyBorder="1" applyAlignment="1">
      <alignment vertical="center"/>
    </xf>
    <xf numFmtId="0" fontId="27" fillId="0" borderId="0" xfId="0" applyFont="1" applyAlignment="1">
      <alignment vertical="center"/>
    </xf>
    <xf numFmtId="0" fontId="27" fillId="0" borderId="55" xfId="0" applyFont="1" applyBorder="1" applyAlignment="1">
      <alignment vertical="center"/>
    </xf>
    <xf numFmtId="38" fontId="24" fillId="0" borderId="54" xfId="5" applyFont="1" applyFill="1" applyBorder="1" applyAlignment="1">
      <alignment vertical="center"/>
    </xf>
    <xf numFmtId="38" fontId="24" fillId="0" borderId="55" xfId="5" applyFont="1" applyFill="1" applyBorder="1" applyAlignment="1">
      <alignment vertical="center"/>
    </xf>
    <xf numFmtId="0" fontId="27" fillId="0" borderId="68" xfId="0" applyFont="1" applyBorder="1" applyAlignment="1">
      <alignment vertical="center"/>
    </xf>
    <xf numFmtId="0" fontId="27" fillId="0" borderId="10" xfId="0" applyFont="1" applyBorder="1" applyAlignment="1">
      <alignment vertical="center"/>
    </xf>
    <xf numFmtId="0" fontId="27" fillId="0" borderId="98" xfId="0" applyFont="1" applyBorder="1" applyAlignment="1">
      <alignment vertical="center"/>
    </xf>
    <xf numFmtId="38" fontId="24" fillId="0" borderId="9" xfId="5" applyFont="1" applyFill="1" applyBorder="1" applyAlignment="1">
      <alignment vertical="center"/>
    </xf>
    <xf numFmtId="38" fontId="24" fillId="0" borderId="12" xfId="5" applyFont="1" applyFill="1" applyBorder="1" applyAlignment="1">
      <alignment vertical="center"/>
    </xf>
    <xf numFmtId="0" fontId="27" fillId="0" borderId="31" xfId="0" applyFont="1" applyBorder="1" applyAlignment="1">
      <alignment vertical="center"/>
    </xf>
    <xf numFmtId="0" fontId="27" fillId="0" borderId="44" xfId="0" applyFont="1" applyBorder="1" applyAlignment="1">
      <alignment vertical="center"/>
    </xf>
    <xf numFmtId="0" fontId="27" fillId="0" borderId="99" xfId="0" applyFont="1" applyBorder="1" applyAlignment="1">
      <alignment vertical="center"/>
    </xf>
    <xf numFmtId="38" fontId="24" fillId="0" borderId="31" xfId="5" applyFont="1" applyFill="1" applyBorder="1" applyAlignment="1">
      <alignment vertical="center"/>
    </xf>
    <xf numFmtId="38" fontId="24" fillId="0" borderId="99" xfId="5" applyFont="1" applyFill="1" applyBorder="1" applyAlignment="1">
      <alignment vertical="center"/>
    </xf>
    <xf numFmtId="0" fontId="26" fillId="0" borderId="23" xfId="0" applyFont="1" applyBorder="1" applyAlignment="1" applyProtection="1">
      <alignment vertical="center"/>
      <protection locked="0"/>
    </xf>
    <xf numFmtId="0" fontId="26" fillId="0" borderId="24" xfId="0" applyFont="1" applyBorder="1" applyAlignment="1" applyProtection="1">
      <alignment vertical="center"/>
      <protection locked="0"/>
    </xf>
    <xf numFmtId="0" fontId="26" fillId="0" borderId="74" xfId="0" applyFont="1" applyBorder="1" applyAlignment="1">
      <alignment horizontal="center" vertical="center"/>
    </xf>
    <xf numFmtId="0" fontId="26" fillId="0" borderId="24" xfId="0" applyFont="1" applyBorder="1" applyAlignment="1">
      <alignment horizontal="center" vertical="center"/>
    </xf>
    <xf numFmtId="0" fontId="27" fillId="0" borderId="86" xfId="14" applyFont="1" applyBorder="1" applyAlignment="1">
      <alignment horizontal="center" vertical="center"/>
    </xf>
    <xf numFmtId="0" fontId="27" fillId="0" borderId="101" xfId="14" applyFont="1" applyBorder="1" applyAlignment="1">
      <alignment horizontal="center" vertical="center"/>
    </xf>
    <xf numFmtId="0" fontId="27" fillId="0" borderId="125" xfId="14" applyFont="1" applyBorder="1" applyAlignment="1">
      <alignment horizontal="center" vertical="center"/>
    </xf>
    <xf numFmtId="0" fontId="27" fillId="0" borderId="168" xfId="14" applyFont="1" applyBorder="1" applyAlignment="1">
      <alignment horizontal="center" vertical="center"/>
    </xf>
    <xf numFmtId="0" fontId="27" fillId="4" borderId="11" xfId="14" applyFont="1" applyFill="1" applyBorder="1" applyAlignment="1" applyProtection="1">
      <alignment horizontal="left" vertical="center"/>
      <protection locked="0"/>
    </xf>
    <xf numFmtId="0" fontId="27" fillId="4" borderId="49" xfId="14" applyFont="1" applyFill="1" applyBorder="1" applyAlignment="1" applyProtection="1">
      <alignment horizontal="left" vertical="center"/>
      <protection locked="0"/>
    </xf>
    <xf numFmtId="0" fontId="27" fillId="4" borderId="128" xfId="14" applyFont="1" applyFill="1" applyBorder="1" applyAlignment="1" applyProtection="1">
      <alignment horizontal="left" vertical="center"/>
      <protection locked="0"/>
    </xf>
    <xf numFmtId="0" fontId="24" fillId="2" borderId="11" xfId="14" applyFont="1" applyFill="1" applyBorder="1" applyAlignment="1" applyProtection="1">
      <alignment horizontal="left" vertical="center"/>
      <protection locked="0"/>
    </xf>
    <xf numFmtId="0" fontId="24" fillId="2" borderId="49" xfId="14" applyFont="1" applyFill="1" applyBorder="1" applyAlignment="1" applyProtection="1">
      <alignment horizontal="left" vertical="center"/>
      <protection locked="0"/>
    </xf>
    <xf numFmtId="0" fontId="24" fillId="2" borderId="50" xfId="14" applyFont="1" applyFill="1" applyBorder="1" applyAlignment="1" applyProtection="1">
      <alignment horizontal="left" vertical="center"/>
      <protection locked="0"/>
    </xf>
    <xf numFmtId="0" fontId="24" fillId="0" borderId="19" xfId="0" applyFont="1" applyBorder="1" applyAlignment="1"/>
    <xf numFmtId="0" fontId="24" fillId="0" borderId="5" xfId="0" applyFont="1" applyBorder="1" applyAlignment="1"/>
    <xf numFmtId="0" fontId="27" fillId="4" borderId="9" xfId="14" applyFont="1" applyFill="1" applyBorder="1" applyAlignment="1" applyProtection="1">
      <alignment horizontal="left" vertical="center"/>
      <protection locked="0"/>
    </xf>
    <xf numFmtId="0" fontId="27" fillId="4" borderId="51" xfId="14" applyFont="1" applyFill="1" applyBorder="1" applyAlignment="1" applyProtection="1">
      <alignment horizontal="left" vertical="center"/>
      <protection locked="0"/>
    </xf>
    <xf numFmtId="0" fontId="27" fillId="4" borderId="12" xfId="14" applyFont="1" applyFill="1" applyBorder="1" applyAlignment="1" applyProtection="1">
      <alignment horizontal="left" vertical="center"/>
      <protection locked="0"/>
    </xf>
    <xf numFmtId="0" fontId="24" fillId="2" borderId="9" xfId="14" applyFont="1" applyFill="1" applyBorder="1" applyAlignment="1" applyProtection="1">
      <alignment horizontal="left" vertical="center"/>
      <protection locked="0"/>
    </xf>
    <xf numFmtId="0" fontId="24" fillId="2" borderId="51" xfId="14" applyFont="1" applyFill="1" applyBorder="1" applyAlignment="1" applyProtection="1">
      <alignment horizontal="left" vertical="center"/>
      <protection locked="0"/>
    </xf>
    <xf numFmtId="0" fontId="24" fillId="2" borderId="114" xfId="14" applyFont="1" applyFill="1" applyBorder="1" applyAlignment="1" applyProtection="1">
      <alignment horizontal="left" vertical="center"/>
      <protection locked="0"/>
    </xf>
    <xf numFmtId="0" fontId="24" fillId="4" borderId="9" xfId="14" applyFont="1" applyFill="1" applyBorder="1" applyAlignment="1" applyProtection="1">
      <alignment horizontal="left" vertical="center"/>
      <protection locked="0"/>
    </xf>
    <xf numFmtId="0" fontId="24" fillId="4" borderId="51" xfId="14" applyFont="1" applyFill="1" applyBorder="1" applyAlignment="1" applyProtection="1">
      <alignment horizontal="left" vertical="center"/>
      <protection locked="0"/>
    </xf>
    <xf numFmtId="0" fontId="24" fillId="4" borderId="114" xfId="14" applyFont="1" applyFill="1" applyBorder="1" applyAlignment="1" applyProtection="1">
      <alignment horizontal="left" vertical="center"/>
      <protection locked="0"/>
    </xf>
    <xf numFmtId="0" fontId="27" fillId="4" borderId="31" xfId="14" applyFont="1" applyFill="1" applyBorder="1" applyAlignment="1" applyProtection="1">
      <alignment horizontal="left" vertical="center"/>
      <protection locked="0"/>
    </xf>
    <xf numFmtId="0" fontId="27" fillId="4" borderId="44" xfId="14" applyFont="1" applyFill="1" applyBorder="1" applyAlignment="1" applyProtection="1">
      <alignment horizontal="left" vertical="center"/>
      <protection locked="0"/>
    </xf>
    <xf numFmtId="0" fontId="27" fillId="4" borderId="99" xfId="14" applyFont="1" applyFill="1" applyBorder="1" applyAlignment="1" applyProtection="1">
      <alignment horizontal="left" vertical="center"/>
      <protection locked="0"/>
    </xf>
    <xf numFmtId="0" fontId="24" fillId="2" borderId="31" xfId="14" applyFont="1" applyFill="1" applyBorder="1" applyAlignment="1" applyProtection="1">
      <alignment horizontal="left" vertical="center"/>
      <protection locked="0"/>
    </xf>
    <xf numFmtId="0" fontId="24" fillId="2" borderId="44" xfId="14" applyFont="1" applyFill="1" applyBorder="1" applyAlignment="1" applyProtection="1">
      <alignment horizontal="left" vertical="center"/>
      <protection locked="0"/>
    </xf>
    <xf numFmtId="0" fontId="24" fillId="2" borderId="45" xfId="14" applyFont="1" applyFill="1" applyBorder="1" applyAlignment="1" applyProtection="1">
      <alignment horizontal="left" vertical="center"/>
      <protection locked="0"/>
    </xf>
    <xf numFmtId="0" fontId="36" fillId="0" borderId="59" xfId="14" applyFont="1" applyBorder="1" applyAlignment="1">
      <alignment horizontal="center" vertical="center"/>
    </xf>
    <xf numFmtId="0" fontId="36" fillId="0" borderId="16" xfId="14" applyFont="1" applyBorder="1" applyAlignment="1">
      <alignment horizontal="center" vertical="center"/>
    </xf>
    <xf numFmtId="0" fontId="27" fillId="0" borderId="100" xfId="14" applyFont="1" applyBorder="1" applyAlignment="1">
      <alignment horizontal="center" vertical="center"/>
    </xf>
    <xf numFmtId="0" fontId="27" fillId="0" borderId="6" xfId="14" applyFont="1" applyBorder="1" applyAlignment="1">
      <alignment horizontal="center" vertical="center"/>
    </xf>
    <xf numFmtId="0" fontId="27" fillId="0" borderId="97" xfId="14" applyFont="1" applyBorder="1" applyAlignment="1">
      <alignment horizontal="center" vertical="center"/>
    </xf>
    <xf numFmtId="0" fontId="27" fillId="0" borderId="29" xfId="14" applyFont="1" applyBorder="1" applyAlignment="1">
      <alignment horizontal="center" vertical="center"/>
    </xf>
    <xf numFmtId="0" fontId="27" fillId="0" borderId="16" xfId="14" applyFont="1" applyBorder="1" applyAlignment="1">
      <alignment horizontal="center" vertical="center" wrapText="1"/>
    </xf>
    <xf numFmtId="0" fontId="27" fillId="0" borderId="119" xfId="14" applyFont="1" applyBorder="1" applyAlignment="1">
      <alignment horizontal="center" vertical="center"/>
    </xf>
    <xf numFmtId="0" fontId="27" fillId="0" borderId="16" xfId="14" applyFont="1" applyBorder="1" applyAlignment="1">
      <alignment horizontal="center" vertical="center"/>
    </xf>
    <xf numFmtId="0" fontId="27" fillId="0" borderId="63" xfId="14" applyFont="1" applyBorder="1" applyAlignment="1">
      <alignment vertical="center"/>
    </xf>
    <xf numFmtId="0" fontId="27" fillId="0" borderId="66" xfId="14" applyFont="1" applyBorder="1" applyAlignment="1">
      <alignment horizontal="center" vertical="center"/>
    </xf>
    <xf numFmtId="0" fontId="27" fillId="0" borderId="53" xfId="14" applyFont="1" applyBorder="1" applyAlignment="1">
      <alignment horizontal="center" vertical="center"/>
    </xf>
    <xf numFmtId="0" fontId="27" fillId="0" borderId="30" xfId="14" applyFont="1" applyBorder="1" applyAlignment="1">
      <alignment horizontal="center" vertical="center"/>
    </xf>
    <xf numFmtId="0" fontId="27" fillId="0" borderId="152" xfId="14" applyFont="1" applyBorder="1" applyAlignment="1">
      <alignment horizontal="left" vertical="center"/>
    </xf>
    <xf numFmtId="0" fontId="27" fillId="0" borderId="153" xfId="14" applyFont="1" applyBorder="1" applyAlignment="1">
      <alignment horizontal="left" vertical="center"/>
    </xf>
    <xf numFmtId="0" fontId="27" fillId="0" borderId="154" xfId="14" applyFont="1" applyBorder="1" applyAlignment="1">
      <alignment horizontal="left" vertical="center"/>
    </xf>
    <xf numFmtId="0" fontId="27" fillId="0" borderId="54" xfId="14" applyFont="1" applyBorder="1" applyAlignment="1">
      <alignment horizontal="left" vertical="center"/>
    </xf>
    <xf numFmtId="0" fontId="27" fillId="0" borderId="0" xfId="14" applyFont="1" applyAlignment="1">
      <alignment horizontal="left" vertical="center"/>
    </xf>
    <xf numFmtId="0" fontId="27" fillId="0" borderId="55" xfId="14" applyFont="1" applyBorder="1" applyAlignment="1">
      <alignment horizontal="left" vertical="center"/>
    </xf>
    <xf numFmtId="0" fontId="27" fillId="0" borderId="69" xfId="14" applyFont="1" applyBorder="1" applyAlignment="1">
      <alignment horizontal="left" vertical="center"/>
    </xf>
    <xf numFmtId="0" fontId="27" fillId="0" borderId="67" xfId="14" applyFont="1" applyBorder="1" applyAlignment="1">
      <alignment horizontal="left" vertical="center"/>
    </xf>
    <xf numFmtId="0" fontId="27" fillId="0" borderId="70" xfId="14" applyFont="1" applyBorder="1" applyAlignment="1">
      <alignment horizontal="left" vertical="center"/>
    </xf>
    <xf numFmtId="0" fontId="101" fillId="0" borderId="0" xfId="0" applyFont="1" applyAlignment="1" applyProtection="1">
      <alignment horizontal="center" vertical="center"/>
      <protection locked="0"/>
    </xf>
    <xf numFmtId="0" fontId="27" fillId="0" borderId="4" xfId="14" applyFont="1" applyBorder="1" applyAlignment="1">
      <alignment vertical="center"/>
    </xf>
    <xf numFmtId="0" fontId="27" fillId="0" borderId="141" xfId="14" applyFont="1" applyBorder="1" applyAlignment="1">
      <alignment horizontal="center" vertical="center"/>
    </xf>
    <xf numFmtId="0" fontId="27" fillId="0" borderId="142" xfId="14" applyFont="1" applyBorder="1" applyAlignment="1">
      <alignment horizontal="center" vertical="center"/>
    </xf>
    <xf numFmtId="0" fontId="27" fillId="0" borderId="17" xfId="14" applyFont="1" applyBorder="1" applyAlignment="1">
      <alignment horizontal="center" vertical="center" wrapText="1"/>
    </xf>
    <xf numFmtId="0" fontId="27" fillId="0" borderId="147" xfId="14" applyFont="1" applyBorder="1" applyAlignment="1">
      <alignment horizontal="center" vertical="center"/>
    </xf>
    <xf numFmtId="0" fontId="24" fillId="0" borderId="0" xfId="23" applyFont="1" applyAlignment="1">
      <alignment horizontal="center" vertical="center"/>
    </xf>
    <xf numFmtId="0" fontId="27" fillId="0" borderId="9" xfId="14" applyFont="1" applyBorder="1" applyAlignment="1">
      <alignment vertical="center"/>
    </xf>
    <xf numFmtId="0" fontId="27" fillId="0" borderId="51" xfId="14" applyFont="1" applyBorder="1" applyAlignment="1">
      <alignment vertical="center"/>
    </xf>
    <xf numFmtId="0" fontId="27" fillId="0" borderId="12" xfId="14" applyFont="1" applyBorder="1" applyAlignment="1">
      <alignment vertical="center"/>
    </xf>
    <xf numFmtId="0" fontId="27" fillId="0" borderId="60" xfId="14" applyFont="1" applyBorder="1" applyAlignment="1">
      <alignment horizontal="center" vertical="center"/>
    </xf>
    <xf numFmtId="0" fontId="26" fillId="0" borderId="23" xfId="14" applyFont="1" applyBorder="1" applyAlignment="1">
      <alignment vertical="center"/>
    </xf>
    <xf numFmtId="0" fontId="26" fillId="0" borderId="24" xfId="14" applyFont="1" applyBorder="1" applyAlignment="1">
      <alignment vertical="center"/>
    </xf>
    <xf numFmtId="0" fontId="27" fillId="0" borderId="68" xfId="14" applyFont="1" applyBorder="1" applyAlignment="1">
      <alignment horizontal="left" vertical="center"/>
    </xf>
    <xf numFmtId="0" fontId="27" fillId="0" borderId="10" xfId="14" applyFont="1" applyBorder="1" applyAlignment="1">
      <alignment horizontal="left" vertical="center"/>
    </xf>
    <xf numFmtId="0" fontId="27" fillId="0" borderId="98" xfId="14" applyFont="1" applyBorder="1" applyAlignment="1">
      <alignment horizontal="left" vertical="center"/>
    </xf>
    <xf numFmtId="0" fontId="27" fillId="0" borderId="15" xfId="0" applyFont="1" applyBorder="1"/>
    <xf numFmtId="0" fontId="27" fillId="0" borderId="4" xfId="0" applyFont="1" applyBorder="1"/>
    <xf numFmtId="0" fontId="27" fillId="4" borderId="10" xfId="0" applyFont="1" applyFill="1" applyBorder="1" applyAlignment="1">
      <alignment vertical="center"/>
    </xf>
    <xf numFmtId="0" fontId="27" fillId="4" borderId="98" xfId="0" applyFont="1" applyFill="1" applyBorder="1" applyAlignment="1">
      <alignment vertical="center"/>
    </xf>
    <xf numFmtId="0" fontId="35" fillId="4" borderId="9" xfId="0" applyFont="1" applyFill="1" applyBorder="1" applyAlignment="1">
      <alignment vertical="center"/>
    </xf>
    <xf numFmtId="0" fontId="35" fillId="4" borderId="114" xfId="0" applyFont="1" applyFill="1" applyBorder="1" applyAlignment="1">
      <alignment vertical="center"/>
    </xf>
    <xf numFmtId="0" fontId="27" fillId="0" borderId="13" xfId="0" applyFont="1" applyBorder="1"/>
    <xf numFmtId="0" fontId="27" fillId="0" borderId="88" xfId="0" applyFont="1" applyBorder="1"/>
    <xf numFmtId="0" fontId="27" fillId="4" borderId="44" xfId="0" applyFont="1" applyFill="1" applyBorder="1" applyAlignment="1">
      <alignment vertical="center"/>
    </xf>
    <xf numFmtId="0" fontId="27" fillId="4" borderId="99" xfId="0" applyFont="1" applyFill="1" applyBorder="1" applyAlignment="1">
      <alignment vertical="center"/>
    </xf>
    <xf numFmtId="0" fontId="35" fillId="4" borderId="31" xfId="0" applyFont="1" applyFill="1" applyBorder="1" applyAlignment="1">
      <alignment vertical="center"/>
    </xf>
    <xf numFmtId="0" fontId="35" fillId="4" borderId="45" xfId="0" applyFont="1" applyFill="1" applyBorder="1" applyAlignment="1">
      <alignment vertical="center"/>
    </xf>
    <xf numFmtId="0" fontId="35" fillId="4" borderId="51" xfId="0" applyFont="1" applyFill="1" applyBorder="1" applyAlignment="1">
      <alignment vertical="center"/>
    </xf>
    <xf numFmtId="0" fontId="27" fillId="0" borderId="56" xfId="0" applyFont="1" applyBorder="1"/>
    <xf numFmtId="0" fontId="27" fillId="0" borderId="21" xfId="0" applyFont="1" applyBorder="1"/>
    <xf numFmtId="0" fontId="35" fillId="4" borderId="94" xfId="0" applyFont="1" applyFill="1" applyBorder="1" applyAlignment="1">
      <alignment vertical="center"/>
    </xf>
    <xf numFmtId="0" fontId="35" fillId="4" borderId="95" xfId="0" applyFont="1" applyFill="1" applyBorder="1" applyAlignment="1">
      <alignment vertical="center"/>
    </xf>
    <xf numFmtId="14" fontId="27" fillId="4" borderId="144" xfId="14" applyNumberFormat="1" applyFont="1" applyFill="1" applyBorder="1" applyAlignment="1">
      <alignment horizontal="center" vertical="center"/>
    </xf>
    <xf numFmtId="14" fontId="27" fillId="4" borderId="169" xfId="14" applyNumberFormat="1" applyFont="1" applyFill="1" applyBorder="1" applyAlignment="1">
      <alignment horizontal="center" vertical="center"/>
    </xf>
    <xf numFmtId="0" fontId="27" fillId="0" borderId="74" xfId="14" applyFont="1" applyBorder="1" applyAlignment="1">
      <alignment horizontal="center" vertical="center"/>
    </xf>
    <xf numFmtId="0" fontId="27" fillId="0" borderId="26" xfId="14" applyFont="1" applyBorder="1" applyAlignment="1">
      <alignment horizontal="center" vertical="center"/>
    </xf>
    <xf numFmtId="0" fontId="27" fillId="0" borderId="11" xfId="0" applyFont="1" applyBorder="1" applyAlignment="1">
      <alignment vertical="center" wrapText="1"/>
    </xf>
    <xf numFmtId="0" fontId="27" fillId="0" borderId="49" xfId="0" applyFont="1" applyBorder="1" applyAlignment="1">
      <alignment vertical="center" wrapText="1"/>
    </xf>
    <xf numFmtId="0" fontId="27" fillId="0" borderId="54" xfId="0" applyFont="1" applyBorder="1" applyAlignment="1">
      <alignment vertical="center" wrapText="1"/>
    </xf>
    <xf numFmtId="0" fontId="27" fillId="0" borderId="0" xfId="0" applyFont="1" applyBorder="1" applyAlignment="1">
      <alignment vertical="center" wrapText="1"/>
    </xf>
    <xf numFmtId="0" fontId="27" fillId="0" borderId="22" xfId="14" applyFont="1" applyBorder="1" applyAlignment="1">
      <alignment horizontal="center" vertical="center"/>
    </xf>
    <xf numFmtId="0" fontId="27" fillId="0" borderId="23" xfId="14" applyFont="1" applyBorder="1" applyAlignment="1">
      <alignment horizontal="center" vertical="center"/>
    </xf>
    <xf numFmtId="0" fontId="27" fillId="0" borderId="85" xfId="14" applyFont="1" applyBorder="1" applyAlignment="1">
      <alignment horizontal="center" vertical="center"/>
    </xf>
    <xf numFmtId="0" fontId="101" fillId="0" borderId="31" xfId="0" applyFont="1" applyBorder="1" applyAlignment="1">
      <alignment vertical="center" wrapText="1"/>
    </xf>
    <xf numFmtId="0" fontId="101" fillId="0" borderId="44" xfId="0" applyFont="1" applyBorder="1" applyAlignment="1">
      <alignment vertical="center" wrapText="1"/>
    </xf>
    <xf numFmtId="0" fontId="27" fillId="0" borderId="11" xfId="14" applyFont="1" applyBorder="1" applyAlignment="1">
      <alignment horizontal="left" vertical="center"/>
    </xf>
    <xf numFmtId="0" fontId="27" fillId="0" borderId="49" xfId="14" applyFont="1" applyBorder="1" applyAlignment="1">
      <alignment horizontal="left" vertical="center"/>
    </xf>
    <xf numFmtId="0" fontId="27" fillId="0" borderId="128" xfId="14" applyFont="1" applyBorder="1" applyAlignment="1">
      <alignment horizontal="left" vertical="center"/>
    </xf>
    <xf numFmtId="6" fontId="27" fillId="0" borderId="11" xfId="11" applyFont="1" applyFill="1" applyBorder="1" applyAlignment="1" applyProtection="1">
      <alignment horizontal="right" vertical="center"/>
    </xf>
    <xf numFmtId="6" fontId="27" fillId="0" borderId="49" xfId="11" applyFont="1" applyFill="1" applyBorder="1" applyAlignment="1" applyProtection="1">
      <alignment horizontal="right" vertical="center"/>
    </xf>
    <xf numFmtId="177" fontId="27" fillId="0" borderId="7" xfId="14" applyNumberFormat="1" applyFont="1" applyBorder="1" applyAlignment="1">
      <alignment horizontal="right" vertical="center"/>
    </xf>
    <xf numFmtId="0" fontId="27" fillId="0" borderId="3" xfId="14" applyFont="1" applyBorder="1" applyAlignment="1">
      <alignment horizontal="right" vertical="center"/>
    </xf>
    <xf numFmtId="0" fontId="27" fillId="0" borderId="9" xfId="14" applyFont="1" applyBorder="1" applyAlignment="1">
      <alignment horizontal="left" vertical="center"/>
    </xf>
    <xf numFmtId="0" fontId="27" fillId="0" borderId="51" xfId="14" applyFont="1" applyBorder="1" applyAlignment="1">
      <alignment horizontal="left" vertical="center"/>
    </xf>
    <xf numFmtId="0" fontId="27" fillId="0" borderId="12" xfId="14" applyFont="1" applyBorder="1" applyAlignment="1">
      <alignment horizontal="left" vertical="center"/>
    </xf>
    <xf numFmtId="6" fontId="27" fillId="0" borderId="9" xfId="11" applyFont="1" applyFill="1" applyBorder="1" applyAlignment="1" applyProtection="1">
      <alignment horizontal="right" vertical="center"/>
    </xf>
    <xf numFmtId="6" fontId="27" fillId="0" borderId="51" xfId="11" applyFont="1" applyFill="1" applyBorder="1" applyAlignment="1" applyProtection="1">
      <alignment horizontal="right" vertical="center"/>
    </xf>
    <xf numFmtId="177" fontId="27" fillId="0" borderId="4" xfId="14" applyNumberFormat="1" applyFont="1" applyBorder="1" applyAlignment="1">
      <alignment horizontal="right" vertical="center"/>
    </xf>
    <xf numFmtId="0" fontId="27" fillId="0" borderId="52" xfId="14" applyFont="1" applyBorder="1" applyAlignment="1">
      <alignment horizontal="right" vertical="center"/>
    </xf>
    <xf numFmtId="0" fontId="27" fillId="0" borderId="21" xfId="14" applyFont="1" applyBorder="1" applyAlignment="1">
      <alignment horizontal="center" vertical="center"/>
    </xf>
    <xf numFmtId="0" fontId="27" fillId="0" borderId="57" xfId="14" applyFont="1" applyBorder="1" applyAlignment="1">
      <alignment horizontal="center" vertical="center"/>
    </xf>
    <xf numFmtId="0" fontId="27" fillId="0" borderId="1" xfId="14" applyFont="1" applyBorder="1" applyAlignment="1">
      <alignment horizontal="center" vertical="center"/>
    </xf>
    <xf numFmtId="0" fontId="27" fillId="0" borderId="122" xfId="14" applyFont="1" applyBorder="1" applyAlignment="1">
      <alignment horizontal="center" vertical="center"/>
    </xf>
    <xf numFmtId="0" fontId="27" fillId="0" borderId="135" xfId="14" applyFont="1" applyBorder="1" applyAlignment="1">
      <alignment horizontal="center" vertical="center"/>
    </xf>
    <xf numFmtId="0" fontId="27" fillId="0" borderId="131" xfId="14" applyFont="1" applyBorder="1" applyAlignment="1">
      <alignment horizontal="center" vertical="center"/>
    </xf>
    <xf numFmtId="6" fontId="27" fillId="0" borderId="12" xfId="11" applyFont="1" applyFill="1" applyBorder="1" applyAlignment="1" applyProtection="1">
      <alignment horizontal="right" vertical="center"/>
    </xf>
    <xf numFmtId="6" fontId="27" fillId="0" borderId="74" xfId="11" applyFont="1" applyFill="1" applyBorder="1" applyAlignment="1" applyProtection="1">
      <alignment horizontal="right" vertical="center"/>
    </xf>
    <xf numFmtId="6" fontId="27" fillId="0" borderId="24" xfId="11" applyFont="1" applyFill="1" applyBorder="1" applyAlignment="1" applyProtection="1">
      <alignment horizontal="right" vertical="center"/>
    </xf>
    <xf numFmtId="177" fontId="27" fillId="0" borderId="71" xfId="14" applyNumberFormat="1" applyFont="1" applyBorder="1" applyAlignment="1">
      <alignment horizontal="right" vertical="center"/>
    </xf>
    <xf numFmtId="0" fontId="27" fillId="0" borderId="124" xfId="14" applyFont="1" applyBorder="1" applyAlignment="1">
      <alignment horizontal="right" vertical="center"/>
    </xf>
    <xf numFmtId="0" fontId="27" fillId="0" borderId="23" xfId="14" applyFont="1" applyBorder="1" applyAlignment="1" applyProtection="1">
      <alignment vertical="center"/>
      <protection locked="0"/>
    </xf>
    <xf numFmtId="0" fontId="27" fillId="0" borderId="24" xfId="14" applyFont="1" applyBorder="1" applyAlignment="1" applyProtection="1">
      <alignment vertical="center"/>
      <protection locked="0"/>
    </xf>
    <xf numFmtId="5" fontId="27" fillId="10" borderId="74" xfId="14" applyNumberFormat="1" applyFont="1" applyFill="1" applyBorder="1" applyAlignment="1">
      <alignment horizontal="right" vertical="center"/>
    </xf>
    <xf numFmtId="5" fontId="27" fillId="10" borderId="24" xfId="14" applyNumberFormat="1" applyFont="1" applyFill="1" applyBorder="1" applyAlignment="1">
      <alignment horizontal="right" vertical="center"/>
    </xf>
    <xf numFmtId="6" fontId="27" fillId="0" borderId="74" xfId="11" applyFont="1" applyBorder="1" applyAlignment="1" applyProtection="1">
      <alignment horizontal="right" vertical="center"/>
    </xf>
    <xf numFmtId="6" fontId="27" fillId="0" borderId="26" xfId="11" applyFont="1" applyBorder="1" applyAlignment="1" applyProtection="1">
      <alignment horizontal="right" vertical="center"/>
    </xf>
    <xf numFmtId="177" fontId="27" fillId="0" borderId="31" xfId="0" applyNumberFormat="1" applyFont="1" applyFill="1" applyBorder="1" applyAlignment="1" applyProtection="1">
      <alignment horizontal="center" vertical="center"/>
      <protection locked="0"/>
    </xf>
    <xf numFmtId="177" fontId="27" fillId="0" borderId="44" xfId="0" applyNumberFormat="1" applyFont="1" applyFill="1" applyBorder="1" applyAlignment="1">
      <alignment horizontal="center" vertical="center"/>
    </xf>
    <xf numFmtId="177" fontId="27" fillId="0" borderId="99" xfId="0" applyNumberFormat="1" applyFont="1" applyFill="1" applyBorder="1" applyAlignment="1">
      <alignment horizontal="center" vertical="center"/>
    </xf>
    <xf numFmtId="0" fontId="27" fillId="0" borderId="45" xfId="0" applyFont="1" applyBorder="1" applyAlignment="1">
      <alignment vertical="center"/>
    </xf>
    <xf numFmtId="0" fontId="27" fillId="0" borderId="58" xfId="0" applyFont="1" applyBorder="1" applyAlignment="1">
      <alignment horizontal="distributed" vertical="distributed" justifyLastLine="1"/>
    </xf>
    <xf numFmtId="0" fontId="27" fillId="0" borderId="19" xfId="0" applyFont="1" applyBorder="1" applyAlignment="1">
      <alignment horizontal="distributed" vertical="distributed" justifyLastLine="1"/>
    </xf>
    <xf numFmtId="5" fontId="36" fillId="4" borderId="19" xfId="0" applyNumberFormat="1" applyFont="1" applyFill="1" applyBorder="1" applyAlignment="1" applyProtection="1">
      <alignment horizontal="center" vertical="distributed" justifyLastLine="1"/>
      <protection locked="0"/>
    </xf>
    <xf numFmtId="5" fontId="27" fillId="0" borderId="19" xfId="0" applyNumberFormat="1" applyFont="1" applyBorder="1" applyAlignment="1" applyProtection="1">
      <alignment horizontal="left" vertical="distributed"/>
      <protection locked="0"/>
    </xf>
    <xf numFmtId="0" fontId="27" fillId="0" borderId="19" xfId="0" applyFont="1" applyBorder="1" applyAlignment="1">
      <alignment horizontal="left" vertical="distributed"/>
    </xf>
    <xf numFmtId="0" fontId="27" fillId="0" borderId="5" xfId="0" applyFont="1" applyBorder="1" applyAlignment="1">
      <alignment horizontal="left" vertical="distributed"/>
    </xf>
    <xf numFmtId="0" fontId="27" fillId="0" borderId="146" xfId="0" applyFont="1" applyFill="1" applyBorder="1" applyAlignment="1">
      <alignment horizontal="center" vertical="center"/>
    </xf>
    <xf numFmtId="180" fontId="27" fillId="4" borderId="146" xfId="0" applyNumberFormat="1" applyFont="1" applyFill="1" applyBorder="1" applyAlignment="1" applyProtection="1">
      <alignment horizontal="center" vertical="center"/>
      <protection locked="0"/>
    </xf>
    <xf numFmtId="0" fontId="27" fillId="0" borderId="94" xfId="0" applyFont="1" applyBorder="1" applyAlignment="1">
      <alignment horizontal="center" vertical="center"/>
    </xf>
    <xf numFmtId="0" fontId="27" fillId="0" borderId="134" xfId="0" applyFont="1" applyBorder="1" applyAlignment="1">
      <alignment horizontal="center" vertical="center"/>
    </xf>
    <xf numFmtId="0" fontId="25" fillId="0" borderId="102" xfId="14" applyFont="1" applyBorder="1" applyAlignment="1">
      <alignment horizontal="right" vertical="center"/>
    </xf>
    <xf numFmtId="0" fontId="25" fillId="0" borderId="169" xfId="14" applyFont="1" applyBorder="1" applyAlignment="1">
      <alignment horizontal="right" vertical="center"/>
    </xf>
    <xf numFmtId="177" fontId="24" fillId="0" borderId="9" xfId="6" applyNumberFormat="1" applyFont="1" applyFill="1" applyBorder="1" applyAlignment="1">
      <alignment vertical="center"/>
    </xf>
    <xf numFmtId="177" fontId="24" fillId="0" borderId="12" xfId="6" applyNumberFormat="1" applyFont="1" applyFill="1" applyBorder="1" applyAlignment="1">
      <alignment vertical="center"/>
    </xf>
    <xf numFmtId="177" fontId="24" fillId="0" borderId="18" xfId="14" applyNumberFormat="1" applyFont="1" applyBorder="1" applyAlignment="1">
      <alignment horizontal="right" vertical="center"/>
    </xf>
    <xf numFmtId="177" fontId="24" fillId="0" borderId="73" xfId="14" applyNumberFormat="1" applyFont="1" applyBorder="1" applyAlignment="1">
      <alignment horizontal="right" vertical="center"/>
    </xf>
    <xf numFmtId="177" fontId="24" fillId="0" borderId="27" xfId="6" applyNumberFormat="1" applyFont="1" applyFill="1" applyBorder="1" applyAlignment="1">
      <alignment vertical="center"/>
    </xf>
    <xf numFmtId="177" fontId="24" fillId="0" borderId="69" xfId="6" applyNumberFormat="1" applyFont="1" applyFill="1" applyBorder="1" applyAlignment="1">
      <alignment vertical="center"/>
    </xf>
    <xf numFmtId="177" fontId="24" fillId="0" borderId="70" xfId="6" applyNumberFormat="1" applyFont="1" applyFill="1" applyBorder="1" applyAlignment="1">
      <alignment vertical="center"/>
    </xf>
    <xf numFmtId="177" fontId="24" fillId="0" borderId="4" xfId="6" applyNumberFormat="1" applyFont="1" applyFill="1" applyBorder="1" applyAlignment="1">
      <alignment vertical="center"/>
    </xf>
    <xf numFmtId="0" fontId="27" fillId="0" borderId="9" xfId="14" applyFont="1" applyBorder="1" applyAlignment="1">
      <alignment horizontal="left" vertical="center" wrapText="1"/>
    </xf>
    <xf numFmtId="0" fontId="27" fillId="0" borderId="4" xfId="14" applyFont="1" applyBorder="1" applyAlignment="1">
      <alignment horizontal="left" vertical="center"/>
    </xf>
    <xf numFmtId="177" fontId="24" fillId="0" borderId="9" xfId="6" applyNumberFormat="1" applyFont="1" applyFill="1" applyBorder="1" applyAlignment="1">
      <alignment horizontal="right" vertical="center"/>
    </xf>
    <xf numFmtId="177" fontId="24" fillId="0" borderId="12" xfId="6" applyNumberFormat="1" applyFont="1" applyFill="1" applyBorder="1" applyAlignment="1">
      <alignment horizontal="right" vertical="center"/>
    </xf>
    <xf numFmtId="0" fontId="24" fillId="0" borderId="23" xfId="14" applyFont="1" applyBorder="1" applyAlignment="1">
      <alignment horizontal="left" vertical="center"/>
    </xf>
    <xf numFmtId="177" fontId="24" fillId="0" borderId="54" xfId="6" applyNumberFormat="1" applyFont="1" applyFill="1" applyBorder="1" applyAlignment="1">
      <alignment vertical="center"/>
    </xf>
    <xf numFmtId="177" fontId="24" fillId="0" borderId="55" xfId="6" applyNumberFormat="1" applyFont="1" applyFill="1" applyBorder="1" applyAlignment="1">
      <alignment vertical="center"/>
    </xf>
    <xf numFmtId="0" fontId="27" fillId="0" borderId="69" xfId="14" applyFont="1" applyBorder="1" applyAlignment="1">
      <alignment horizontal="left" vertical="center" wrapText="1"/>
    </xf>
    <xf numFmtId="0" fontId="24" fillId="0" borderId="102" xfId="14" applyFont="1" applyBorder="1" applyAlignment="1">
      <alignment horizontal="left" vertical="center"/>
    </xf>
    <xf numFmtId="0" fontId="27" fillId="0" borderId="54" xfId="14" applyFont="1" applyBorder="1" applyAlignment="1">
      <alignment vertical="center" wrapText="1"/>
    </xf>
    <xf numFmtId="0" fontId="27" fillId="0" borderId="0" xfId="14" applyFont="1" applyAlignment="1">
      <alignment vertical="center"/>
    </xf>
    <xf numFmtId="0" fontId="27" fillId="0" borderId="55" xfId="14" applyFont="1" applyBorder="1" applyAlignment="1">
      <alignment vertical="center"/>
    </xf>
    <xf numFmtId="0" fontId="27" fillId="0" borderId="145" xfId="14" applyFont="1" applyBorder="1" applyAlignment="1">
      <alignment horizontal="center" vertical="center"/>
    </xf>
    <xf numFmtId="0" fontId="27" fillId="0" borderId="73" xfId="14" applyFont="1" applyBorder="1" applyAlignment="1">
      <alignment horizontal="center" vertical="center"/>
    </xf>
    <xf numFmtId="177" fontId="24" fillId="0" borderId="31" xfId="6" applyNumberFormat="1" applyFont="1" applyFill="1" applyBorder="1" applyAlignment="1">
      <alignment vertical="center"/>
    </xf>
    <xf numFmtId="177" fontId="24" fillId="0" borderId="99" xfId="6" applyNumberFormat="1" applyFont="1" applyFill="1" applyBorder="1" applyAlignment="1">
      <alignment vertical="center"/>
    </xf>
    <xf numFmtId="177" fontId="24" fillId="0" borderId="18" xfId="14" applyNumberFormat="1" applyFont="1" applyBorder="1" applyAlignment="1">
      <alignment horizontal="center" vertical="center"/>
    </xf>
    <xf numFmtId="0" fontId="24" fillId="0" borderId="2" xfId="20" applyFont="1" applyBorder="1" applyAlignment="1">
      <alignment horizontal="center" vertical="center"/>
    </xf>
    <xf numFmtId="0" fontId="24" fillId="0" borderId="18" xfId="20" applyFont="1" applyBorder="1" applyAlignment="1">
      <alignment horizontal="center" vertical="center"/>
    </xf>
    <xf numFmtId="0" fontId="24" fillId="0" borderId="47" xfId="20" applyFont="1" applyBorder="1" applyAlignment="1">
      <alignment horizontal="center" vertical="center"/>
    </xf>
    <xf numFmtId="0" fontId="24" fillId="11" borderId="2" xfId="20" applyFont="1" applyFill="1" applyBorder="1" applyAlignment="1">
      <alignment vertical="center"/>
    </xf>
    <xf numFmtId="0" fontId="24" fillId="11" borderId="18" xfId="20" applyFont="1" applyFill="1" applyBorder="1" applyAlignment="1">
      <alignment vertical="center"/>
    </xf>
    <xf numFmtId="0" fontId="24" fillId="11" borderId="47" xfId="20" applyFont="1" applyFill="1" applyBorder="1" applyAlignment="1">
      <alignment vertical="center"/>
    </xf>
    <xf numFmtId="0" fontId="27" fillId="0" borderId="102" xfId="14" applyFont="1" applyBorder="1" applyAlignment="1" applyProtection="1">
      <alignment vertical="center"/>
      <protection locked="0"/>
    </xf>
    <xf numFmtId="0" fontId="24" fillId="0" borderId="100" xfId="20" applyFont="1" applyBorder="1" applyAlignment="1">
      <alignment horizontal="center" vertical="center"/>
    </xf>
    <xf numFmtId="0" fontId="24" fillId="0" borderId="6" xfId="20" applyFont="1" applyBorder="1" applyAlignment="1">
      <alignment horizontal="center" vertical="center"/>
    </xf>
    <xf numFmtId="0" fontId="24" fillId="0" borderId="22" xfId="20" applyFont="1" applyBorder="1" applyAlignment="1">
      <alignment horizontal="center" vertical="center"/>
    </xf>
    <xf numFmtId="0" fontId="24" fillId="0" borderId="23" xfId="20" applyFont="1" applyBorder="1" applyAlignment="1">
      <alignment horizontal="center" vertical="center"/>
    </xf>
    <xf numFmtId="0" fontId="39" fillId="0" borderId="28" xfId="14" applyFont="1" applyBorder="1" applyAlignment="1">
      <alignment horizontal="center" vertical="center"/>
    </xf>
    <xf numFmtId="181" fontId="27" fillId="11" borderId="96" xfId="20" applyNumberFormat="1" applyFont="1" applyFill="1" applyBorder="1" applyAlignment="1" applyProtection="1">
      <alignment horizontal="center" vertical="center"/>
      <protection locked="0"/>
    </xf>
    <xf numFmtId="0" fontId="27" fillId="0" borderId="4" xfId="14" applyFont="1" applyBorder="1" applyAlignment="1">
      <alignment horizontal="left" vertical="center" wrapText="1"/>
    </xf>
    <xf numFmtId="0" fontId="27" fillId="0" borderId="51" xfId="14" applyFont="1" applyBorder="1" applyAlignment="1">
      <alignment horizontal="left" vertical="center" wrapText="1"/>
    </xf>
    <xf numFmtId="0" fontId="27" fillId="0" borderId="12" xfId="14" applyFont="1" applyBorder="1" applyAlignment="1">
      <alignment horizontal="left" vertical="center" wrapText="1"/>
    </xf>
    <xf numFmtId="0" fontId="27" fillId="11" borderId="9" xfId="14" applyFont="1" applyFill="1" applyBorder="1" applyAlignment="1" applyProtection="1">
      <alignment horizontal="left" vertical="center"/>
      <protection locked="0"/>
    </xf>
    <xf numFmtId="0" fontId="27" fillId="11" borderId="51" xfId="14" applyFont="1" applyFill="1" applyBorder="1" applyAlignment="1" applyProtection="1">
      <alignment horizontal="left" vertical="center"/>
      <protection locked="0"/>
    </xf>
    <xf numFmtId="0" fontId="27" fillId="11" borderId="12" xfId="14" applyFont="1" applyFill="1" applyBorder="1" applyAlignment="1" applyProtection="1">
      <alignment horizontal="left" vertical="center"/>
      <protection locked="0"/>
    </xf>
    <xf numFmtId="0" fontId="27" fillId="11" borderId="114" xfId="14" applyFont="1" applyFill="1" applyBorder="1" applyAlignment="1" applyProtection="1">
      <alignment horizontal="left" vertical="center"/>
      <protection locked="0"/>
    </xf>
    <xf numFmtId="0" fontId="27" fillId="6" borderId="0" xfId="14" applyFont="1" applyFill="1" applyAlignment="1">
      <alignment horizontal="left" vertical="top" wrapText="1"/>
    </xf>
    <xf numFmtId="0" fontId="27" fillId="11" borderId="9" xfId="14" applyFont="1" applyFill="1" applyBorder="1" applyAlignment="1" applyProtection="1">
      <alignment vertical="center"/>
      <protection locked="0"/>
    </xf>
    <xf numFmtId="0" fontId="27" fillId="11" borderId="51" xfId="14" applyFont="1" applyFill="1" applyBorder="1" applyAlignment="1" applyProtection="1">
      <alignment vertical="center"/>
      <protection locked="0"/>
    </xf>
    <xf numFmtId="0" fontId="27" fillId="11" borderId="12" xfId="14" applyFont="1" applyFill="1" applyBorder="1" applyAlignment="1" applyProtection="1">
      <alignment vertical="center"/>
      <protection locked="0"/>
    </xf>
    <xf numFmtId="0" fontId="24" fillId="0" borderId="54" xfId="14" applyFont="1" applyBorder="1" applyAlignment="1">
      <alignment horizontal="left" vertical="center" wrapText="1" indent="1"/>
    </xf>
    <xf numFmtId="0" fontId="24" fillId="0" borderId="0" xfId="14" applyFont="1" applyAlignment="1">
      <alignment horizontal="left" vertical="center" wrapText="1" indent="1"/>
    </xf>
    <xf numFmtId="0" fontId="24" fillId="0" borderId="112" xfId="14" applyFont="1" applyBorder="1" applyAlignment="1">
      <alignment horizontal="left" vertical="center" wrapText="1" indent="1"/>
    </xf>
    <xf numFmtId="0" fontId="26" fillId="0" borderId="67" xfId="14" applyFont="1" applyBorder="1" applyAlignment="1">
      <alignment horizontal="left" vertical="center" wrapText="1"/>
    </xf>
    <xf numFmtId="0" fontId="26" fillId="0" borderId="123" xfId="14" applyFont="1" applyBorder="1" applyAlignment="1">
      <alignment horizontal="left" vertical="center" wrapText="1"/>
    </xf>
    <xf numFmtId="0" fontId="27" fillId="11" borderId="31" xfId="14" applyFont="1" applyFill="1" applyBorder="1" applyAlignment="1" applyProtection="1">
      <alignment horizontal="left" vertical="center"/>
      <protection locked="0"/>
    </xf>
    <xf numFmtId="0" fontId="27" fillId="11" borderId="44" xfId="14" applyFont="1" applyFill="1" applyBorder="1" applyAlignment="1" applyProtection="1">
      <alignment horizontal="left" vertical="center"/>
      <protection locked="0"/>
    </xf>
    <xf numFmtId="0" fontId="27" fillId="11" borderId="99" xfId="14" applyFont="1" applyFill="1" applyBorder="1" applyAlignment="1" applyProtection="1">
      <alignment horizontal="left" vertical="center"/>
      <protection locked="0"/>
    </xf>
    <xf numFmtId="38" fontId="24" fillId="0" borderId="18" xfId="6" applyFont="1" applyFill="1" applyBorder="1" applyAlignment="1">
      <alignment horizontal="center" vertical="center"/>
    </xf>
    <xf numFmtId="0" fontId="24" fillId="0" borderId="51" xfId="14" applyFont="1" applyBorder="1" applyAlignment="1">
      <alignment horizontal="left" vertical="center" wrapText="1"/>
    </xf>
    <xf numFmtId="0" fontId="24" fillId="0" borderId="114" xfId="14" applyFont="1" applyBorder="1" applyAlignment="1">
      <alignment horizontal="left" vertical="center" wrapText="1"/>
    </xf>
    <xf numFmtId="0" fontId="27" fillId="11" borderId="45" xfId="14" applyFont="1" applyFill="1" applyBorder="1" applyAlignment="1" applyProtection="1">
      <alignment horizontal="left" vertical="center"/>
      <protection locked="0"/>
    </xf>
    <xf numFmtId="0" fontId="27" fillId="0" borderId="46" xfId="14" applyFont="1" applyBorder="1" applyAlignment="1">
      <alignment vertical="center"/>
    </xf>
    <xf numFmtId="0" fontId="26" fillId="4" borderId="18" xfId="14" applyFont="1" applyFill="1" applyBorder="1" applyAlignment="1" applyProtection="1">
      <alignment vertical="center"/>
      <protection locked="0"/>
    </xf>
    <xf numFmtId="0" fontId="27" fillId="0" borderId="56" xfId="14" applyFont="1" applyBorder="1" applyAlignment="1">
      <alignment vertical="center"/>
    </xf>
    <xf numFmtId="0" fontId="27" fillId="0" borderId="21" xfId="14" applyFont="1" applyBorder="1" applyAlignment="1">
      <alignment vertical="center"/>
    </xf>
    <xf numFmtId="0" fontId="27" fillId="0" borderId="13" xfId="14" applyFont="1" applyBorder="1" applyAlignment="1">
      <alignment vertical="center"/>
    </xf>
    <xf numFmtId="0" fontId="27" fillId="0" borderId="88" xfId="14" applyFont="1" applyBorder="1" applyAlignment="1">
      <alignment vertical="center"/>
    </xf>
    <xf numFmtId="0" fontId="35" fillId="4" borderId="57" xfId="14" applyFont="1" applyFill="1" applyBorder="1" applyAlignment="1">
      <alignment horizontal="center" vertical="center"/>
    </xf>
    <xf numFmtId="0" fontId="35" fillId="4" borderId="72" xfId="14" applyFont="1" applyFill="1" applyBorder="1" applyAlignment="1">
      <alignment horizontal="center" vertical="center"/>
    </xf>
    <xf numFmtId="0" fontId="27" fillId="0" borderId="92" xfId="14" applyFont="1" applyBorder="1" applyAlignment="1">
      <alignment horizontal="center" vertical="center"/>
    </xf>
    <xf numFmtId="5" fontId="28" fillId="0" borderId="145" xfId="0" applyNumberFormat="1" applyFont="1" applyBorder="1" applyAlignment="1" applyProtection="1">
      <alignment horizontal="left" vertical="distributed"/>
      <protection locked="0"/>
    </xf>
    <xf numFmtId="0" fontId="24" fillId="0" borderId="18" xfId="0" applyFont="1" applyBorder="1" applyAlignment="1"/>
    <xf numFmtId="0" fontId="24" fillId="0" borderId="47" xfId="0" applyFont="1" applyBorder="1" applyAlignment="1"/>
    <xf numFmtId="0" fontId="24" fillId="0" borderId="2" xfId="0" applyFont="1" applyBorder="1" applyAlignment="1">
      <alignment horizontal="center" vertical="distributed"/>
    </xf>
    <xf numFmtId="0" fontId="24" fillId="0" borderId="18" xfId="0" applyFont="1" applyBorder="1" applyAlignment="1">
      <alignment horizontal="center" vertical="distributed"/>
    </xf>
    <xf numFmtId="0" fontId="24" fillId="0" borderId="73" xfId="0" applyFont="1" applyBorder="1" applyAlignment="1">
      <alignment horizontal="center" vertical="distributed"/>
    </xf>
    <xf numFmtId="6" fontId="24" fillId="0" borderId="74" xfId="11" applyFont="1" applyBorder="1" applyAlignment="1">
      <alignment horizontal="right" vertical="center"/>
    </xf>
    <xf numFmtId="6" fontId="24" fillId="0" borderId="24" xfId="11" applyFont="1" applyBorder="1" applyAlignment="1">
      <alignment horizontal="right" vertical="center"/>
    </xf>
    <xf numFmtId="5" fontId="24" fillId="10" borderId="31" xfId="14" applyNumberFormat="1" applyFont="1" applyFill="1" applyBorder="1" applyAlignment="1">
      <alignment horizontal="right" vertical="center"/>
    </xf>
    <xf numFmtId="5" fontId="24" fillId="10" borderId="99" xfId="14" applyNumberFormat="1" applyFont="1" applyFill="1" applyBorder="1" applyAlignment="1">
      <alignment horizontal="right" vertical="center"/>
    </xf>
    <xf numFmtId="6" fontId="24" fillId="0" borderId="26" xfId="11" applyFont="1" applyBorder="1" applyAlignment="1">
      <alignment horizontal="right" vertical="center"/>
    </xf>
    <xf numFmtId="0" fontId="24" fillId="0" borderId="9" xfId="14" applyFont="1" applyBorder="1" applyAlignment="1">
      <alignment horizontal="left" vertical="center" wrapText="1"/>
    </xf>
    <xf numFmtId="0" fontId="24" fillId="0" borderId="12" xfId="14" applyFont="1" applyBorder="1" applyAlignment="1">
      <alignment horizontal="left" vertical="center" wrapText="1"/>
    </xf>
    <xf numFmtId="38" fontId="24" fillId="0" borderId="9" xfId="6" applyFont="1" applyFill="1" applyBorder="1" applyAlignment="1">
      <alignment horizontal="right" vertical="center"/>
    </xf>
    <xf numFmtId="38" fontId="24" fillId="0" borderId="12" xfId="6" applyFont="1" applyFill="1" applyBorder="1" applyAlignment="1">
      <alignment horizontal="right" vertical="center"/>
    </xf>
    <xf numFmtId="6" fontId="24" fillId="0" borderId="9" xfId="11" applyFont="1" applyFill="1" applyBorder="1" applyAlignment="1" applyProtection="1">
      <alignment horizontal="right" vertical="center"/>
    </xf>
    <xf numFmtId="6" fontId="24" fillId="0" borderId="51" xfId="11" applyFont="1" applyFill="1" applyBorder="1" applyAlignment="1" applyProtection="1">
      <alignment horizontal="right" vertical="center"/>
    </xf>
    <xf numFmtId="177" fontId="24" fillId="0" borderId="4" xfId="14" applyNumberFormat="1" applyFont="1" applyBorder="1" applyAlignment="1">
      <alignment horizontal="right" vertical="center"/>
    </xf>
    <xf numFmtId="0" fontId="24" fillId="0" borderId="52" xfId="14" applyFont="1" applyBorder="1" applyAlignment="1">
      <alignment horizontal="right" vertical="center"/>
    </xf>
    <xf numFmtId="0" fontId="24" fillId="0" borderId="21" xfId="14" applyFont="1" applyBorder="1" applyAlignment="1">
      <alignment horizontal="center" vertical="center"/>
    </xf>
    <xf numFmtId="0" fontId="24" fillId="0" borderId="57" xfId="14" applyFont="1" applyBorder="1" applyAlignment="1">
      <alignment horizontal="center" vertical="center"/>
    </xf>
    <xf numFmtId="0" fontId="24" fillId="0" borderId="1" xfId="14" applyFont="1" applyBorder="1" applyAlignment="1">
      <alignment horizontal="center" vertical="center"/>
    </xf>
    <xf numFmtId="0" fontId="24" fillId="0" borderId="122" xfId="14" applyFont="1" applyBorder="1" applyAlignment="1">
      <alignment horizontal="center" vertical="center"/>
    </xf>
    <xf numFmtId="0" fontId="24" fillId="0" borderId="51" xfId="14" applyFont="1" applyBorder="1" applyAlignment="1">
      <alignment horizontal="left" vertical="center"/>
    </xf>
    <xf numFmtId="0" fontId="24" fillId="0" borderId="12" xfId="14" applyFont="1" applyBorder="1" applyAlignment="1">
      <alignment horizontal="left" vertical="center"/>
    </xf>
    <xf numFmtId="0" fontId="24" fillId="0" borderId="11" xfId="14" applyFont="1" applyBorder="1" applyAlignment="1">
      <alignment horizontal="left" vertical="center" wrapText="1"/>
    </xf>
    <xf numFmtId="0" fontId="24" fillId="0" borderId="49" xfId="14" applyFont="1" applyBorder="1" applyAlignment="1">
      <alignment horizontal="left" vertical="center"/>
    </xf>
    <xf numFmtId="0" fontId="24" fillId="0" borderId="128" xfId="14" applyFont="1" applyBorder="1" applyAlignment="1">
      <alignment horizontal="left" vertical="center"/>
    </xf>
    <xf numFmtId="38" fontId="24" fillId="0" borderId="11" xfId="6" applyFont="1" applyFill="1" applyBorder="1" applyAlignment="1">
      <alignment horizontal="right" vertical="center"/>
    </xf>
    <xf numFmtId="38" fontId="24" fillId="0" borderId="128" xfId="6" applyFont="1" applyFill="1" applyBorder="1" applyAlignment="1">
      <alignment horizontal="right" vertical="center"/>
    </xf>
    <xf numFmtId="6" fontId="24" fillId="0" borderId="11" xfId="11" applyFont="1" applyFill="1" applyBorder="1" applyAlignment="1" applyProtection="1">
      <alignment horizontal="right" vertical="center"/>
    </xf>
    <xf numFmtId="6" fontId="24" fillId="0" borderId="49" xfId="11" applyFont="1" applyFill="1" applyBorder="1" applyAlignment="1" applyProtection="1">
      <alignment horizontal="right" vertical="center"/>
    </xf>
    <xf numFmtId="177" fontId="24" fillId="0" borderId="7" xfId="14" applyNumberFormat="1" applyFont="1" applyBorder="1" applyAlignment="1">
      <alignment horizontal="right" vertical="center"/>
    </xf>
    <xf numFmtId="0" fontId="24" fillId="0" borderId="3" xfId="14" applyFont="1" applyBorder="1" applyAlignment="1">
      <alignment horizontal="right" vertical="center"/>
    </xf>
    <xf numFmtId="0" fontId="24" fillId="0" borderId="9" xfId="14" applyFont="1" applyBorder="1" applyAlignment="1">
      <alignment horizontal="left" vertical="center"/>
    </xf>
    <xf numFmtId="0" fontId="24" fillId="0" borderId="100" xfId="14" applyFont="1" applyBorder="1" applyAlignment="1">
      <alignment horizontal="center" vertical="center"/>
    </xf>
    <xf numFmtId="0" fontId="24" fillId="0" borderId="6" xfId="14" applyFont="1" applyBorder="1" applyAlignment="1">
      <alignment horizontal="center" vertical="center"/>
    </xf>
    <xf numFmtId="0" fontId="24" fillId="0" borderId="97" xfId="14" applyFont="1" applyBorder="1" applyAlignment="1">
      <alignment horizontal="center" vertical="center"/>
    </xf>
    <xf numFmtId="0" fontId="24" fillId="0" borderId="29" xfId="14" applyFont="1" applyBorder="1" applyAlignment="1">
      <alignment horizontal="center" vertical="center"/>
    </xf>
    <xf numFmtId="0" fontId="24" fillId="0" borderId="16" xfId="14" applyFont="1" applyBorder="1" applyAlignment="1">
      <alignment horizontal="center" vertical="center"/>
    </xf>
    <xf numFmtId="0" fontId="24" fillId="0" borderId="119" xfId="14" applyFont="1" applyBorder="1" applyAlignment="1">
      <alignment horizontal="center" vertical="center"/>
    </xf>
    <xf numFmtId="0" fontId="24" fillId="0" borderId="141" xfId="14" applyFont="1" applyBorder="1" applyAlignment="1">
      <alignment horizontal="center" vertical="center"/>
    </xf>
    <xf numFmtId="0" fontId="24" fillId="0" borderId="135" xfId="14" applyFont="1" applyBorder="1" applyAlignment="1">
      <alignment horizontal="center" vertical="center"/>
    </xf>
    <xf numFmtId="0" fontId="24" fillId="0" borderId="142" xfId="14" applyFont="1" applyBorder="1" applyAlignment="1">
      <alignment horizontal="center" vertical="center"/>
    </xf>
    <xf numFmtId="0" fontId="24" fillId="0" borderId="131" xfId="14" applyFont="1" applyBorder="1" applyAlignment="1">
      <alignment horizontal="center" vertical="center"/>
    </xf>
    <xf numFmtId="0" fontId="45" fillId="0" borderId="56" xfId="0" applyFont="1" applyBorder="1" applyAlignment="1">
      <alignment horizontal="center" vertical="center"/>
    </xf>
    <xf numFmtId="0" fontId="45" fillId="0" borderId="146" xfId="0" applyFont="1" applyBorder="1" applyAlignment="1">
      <alignment horizontal="center" vertical="center"/>
    </xf>
    <xf numFmtId="0" fontId="24" fillId="11" borderId="146" xfId="0" applyFont="1" applyFill="1" applyBorder="1" applyAlignment="1"/>
    <xf numFmtId="0" fontId="24" fillId="11" borderId="94" xfId="0" applyFont="1" applyFill="1" applyBorder="1" applyAlignment="1"/>
    <xf numFmtId="0" fontId="24" fillId="11" borderId="95" xfId="0" applyFont="1" applyFill="1" applyBorder="1" applyAlignment="1"/>
    <xf numFmtId="0" fontId="45" fillId="0" borderId="15" xfId="0" applyFont="1" applyBorder="1" applyAlignment="1">
      <alignment horizontal="center" vertical="center"/>
    </xf>
    <xf numFmtId="0" fontId="45" fillId="0" borderId="9" xfId="0" applyFont="1" applyBorder="1" applyAlignment="1">
      <alignment horizontal="center" vertical="center"/>
    </xf>
    <xf numFmtId="0" fontId="24" fillId="11" borderId="4" xfId="0" applyFont="1" applyFill="1" applyBorder="1" applyAlignment="1">
      <alignment horizontal="left" vertical="center"/>
    </xf>
    <xf numFmtId="0" fontId="24" fillId="11" borderId="52" xfId="0" applyFont="1" applyFill="1" applyBorder="1" applyAlignment="1">
      <alignment horizontal="left" vertical="center"/>
    </xf>
    <xf numFmtId="0" fontId="45" fillId="11" borderId="9" xfId="0" applyFont="1" applyFill="1" applyBorder="1" applyAlignment="1">
      <alignment horizontal="center" vertical="center"/>
    </xf>
    <xf numFmtId="0" fontId="45" fillId="11" borderId="51" xfId="0" applyFont="1" applyFill="1" applyBorder="1" applyAlignment="1">
      <alignment horizontal="center" vertical="center"/>
    </xf>
    <xf numFmtId="0" fontId="45" fillId="11" borderId="114" xfId="0" applyFont="1" applyFill="1" applyBorder="1" applyAlignment="1">
      <alignment horizontal="center" vertical="center"/>
    </xf>
    <xf numFmtId="0" fontId="24" fillId="11" borderId="31" xfId="0" applyFont="1" applyFill="1" applyBorder="1" applyAlignment="1">
      <alignment horizontal="center"/>
    </xf>
    <xf numFmtId="0" fontId="24" fillId="11" borderId="44" xfId="0" applyFont="1" applyFill="1" applyBorder="1" applyAlignment="1">
      <alignment horizontal="center"/>
    </xf>
    <xf numFmtId="0" fontId="24" fillId="11" borderId="45" xfId="0" applyFont="1" applyFill="1" applyBorder="1" applyAlignment="1">
      <alignment horizontal="center"/>
    </xf>
    <xf numFmtId="0" fontId="27" fillId="0" borderId="287" xfId="0" applyFont="1" applyBorder="1" applyAlignment="1">
      <alignment horizontal="center"/>
    </xf>
    <xf numFmtId="0" fontId="27" fillId="0" borderId="300" xfId="0" applyFont="1" applyBorder="1" applyAlignment="1">
      <alignment horizontal="center"/>
    </xf>
    <xf numFmtId="0" fontId="27" fillId="0" borderId="33" xfId="0" applyFont="1" applyBorder="1" applyAlignment="1">
      <alignment horizontal="center"/>
    </xf>
    <xf numFmtId="0" fontId="27" fillId="0" borderId="37" xfId="0" applyFont="1" applyBorder="1" applyAlignment="1">
      <alignment horizontal="left"/>
    </xf>
    <xf numFmtId="0" fontId="27" fillId="0" borderId="40" xfId="0" applyFont="1" applyBorder="1" applyAlignment="1">
      <alignment horizontal="center"/>
    </xf>
    <xf numFmtId="0" fontId="27" fillId="0" borderId="208" xfId="0" applyFont="1" applyBorder="1" applyAlignment="1">
      <alignment horizontal="center"/>
    </xf>
    <xf numFmtId="0" fontId="45" fillId="0" borderId="13" xfId="0" applyFont="1" applyBorder="1" applyAlignment="1">
      <alignment horizontal="center" vertical="center"/>
    </xf>
    <xf numFmtId="0" fontId="45" fillId="0" borderId="31" xfId="0" applyFont="1" applyBorder="1" applyAlignment="1">
      <alignment horizontal="center" vertical="center"/>
    </xf>
    <xf numFmtId="0" fontId="27" fillId="0" borderId="285" xfId="0" applyFont="1" applyBorder="1" applyAlignment="1">
      <alignment horizontal="left"/>
    </xf>
    <xf numFmtId="0" fontId="27" fillId="0" borderId="107" xfId="0" applyFont="1" applyBorder="1" applyAlignment="1">
      <alignment horizontal="left"/>
    </xf>
    <xf numFmtId="0" fontId="27" fillId="0" borderId="149" xfId="0" applyFont="1" applyBorder="1" applyAlignment="1">
      <alignment horizontal="left"/>
    </xf>
    <xf numFmtId="6" fontId="24" fillId="11" borderId="146" xfId="0" applyNumberFormat="1" applyFont="1" applyFill="1" applyBorder="1" applyAlignment="1" applyProtection="1">
      <alignment horizontal="center" vertical="center"/>
      <protection locked="0"/>
    </xf>
    <xf numFmtId="6" fontId="24" fillId="11" borderId="94" xfId="0" applyNumberFormat="1" applyFont="1" applyFill="1" applyBorder="1" applyAlignment="1" applyProtection="1">
      <alignment horizontal="center"/>
      <protection locked="0"/>
    </xf>
    <xf numFmtId="6" fontId="24" fillId="11" borderId="95" xfId="0" applyNumberFormat="1" applyFont="1" applyFill="1" applyBorder="1" applyAlignment="1" applyProtection="1">
      <alignment horizontal="center"/>
      <protection locked="0"/>
    </xf>
    <xf numFmtId="0" fontId="24" fillId="0" borderId="99" xfId="0" applyFont="1" applyBorder="1" applyAlignment="1">
      <alignment horizontal="center" vertical="center"/>
    </xf>
    <xf numFmtId="5" fontId="24" fillId="11" borderId="146" xfId="0" applyNumberFormat="1" applyFont="1" applyFill="1" applyBorder="1" applyAlignment="1" applyProtection="1">
      <alignment horizontal="center" vertical="center"/>
      <protection locked="0"/>
    </xf>
    <xf numFmtId="0" fontId="24" fillId="11" borderId="94" xfId="0" applyFont="1" applyFill="1" applyBorder="1" applyAlignment="1" applyProtection="1">
      <alignment horizontal="center"/>
      <protection locked="0"/>
    </xf>
    <xf numFmtId="0" fontId="24" fillId="11" borderId="95" xfId="0" applyFont="1" applyFill="1" applyBorder="1" applyAlignment="1" applyProtection="1">
      <alignment horizontal="center"/>
      <protection locked="0"/>
    </xf>
    <xf numFmtId="31" fontId="24" fillId="11" borderId="44" xfId="0" applyNumberFormat="1" applyFont="1" applyFill="1" applyBorder="1" applyAlignment="1">
      <alignment horizontal="center" vertical="center"/>
    </xf>
    <xf numFmtId="0" fontId="24" fillId="11" borderId="45" xfId="0" applyFont="1" applyFill="1" applyBorder="1" applyAlignment="1">
      <alignment horizontal="center" vertical="center"/>
    </xf>
    <xf numFmtId="181" fontId="24" fillId="11" borderId="31" xfId="0" applyNumberFormat="1" applyFont="1" applyFill="1" applyBorder="1" applyAlignment="1" applyProtection="1">
      <alignment horizontal="center" vertical="center"/>
      <protection hidden="1"/>
    </xf>
    <xf numFmtId="181" fontId="24" fillId="11" borderId="44" xfId="0" applyNumberFormat="1" applyFont="1" applyFill="1" applyBorder="1" applyAlignment="1" applyProtection="1">
      <alignment horizontal="center" vertical="center"/>
      <protection hidden="1"/>
    </xf>
    <xf numFmtId="181" fontId="24" fillId="11" borderId="99" xfId="0" applyNumberFormat="1" applyFont="1" applyFill="1" applyBorder="1" applyAlignment="1" applyProtection="1">
      <alignment horizontal="center" vertical="center"/>
      <protection hidden="1"/>
    </xf>
    <xf numFmtId="0" fontId="24" fillId="11" borderId="9" xfId="0" applyFont="1" applyFill="1" applyBorder="1" applyAlignment="1">
      <alignment horizontal="center" vertical="center" shrinkToFit="1"/>
    </xf>
    <xf numFmtId="0" fontId="24" fillId="11" borderId="51" xfId="0" applyFont="1" applyFill="1" applyBorder="1" applyAlignment="1">
      <alignment horizontal="center" vertical="center" shrinkToFit="1"/>
    </xf>
    <xf numFmtId="0" fontId="24" fillId="11" borderId="12" xfId="0" applyFont="1" applyFill="1" applyBorder="1" applyAlignment="1">
      <alignment horizontal="center" vertical="center" shrinkToFit="1"/>
    </xf>
    <xf numFmtId="0" fontId="24" fillId="11" borderId="9" xfId="0" applyFont="1" applyFill="1" applyBorder="1" applyAlignment="1">
      <alignment horizontal="left" vertical="center" shrinkToFit="1"/>
    </xf>
    <xf numFmtId="0" fontId="24" fillId="11" borderId="51" xfId="0" applyFont="1" applyFill="1" applyBorder="1" applyAlignment="1">
      <alignment horizontal="left" vertical="center" shrinkToFit="1"/>
    </xf>
    <xf numFmtId="0" fontId="24" fillId="11" borderId="31" xfId="0" applyFont="1" applyFill="1" applyBorder="1" applyAlignment="1">
      <alignment horizontal="center" vertical="center" shrinkToFit="1"/>
    </xf>
    <xf numFmtId="0" fontId="24" fillId="11" borderId="44" xfId="0" applyFont="1" applyFill="1" applyBorder="1" applyAlignment="1">
      <alignment horizontal="center" vertical="center" shrinkToFit="1"/>
    </xf>
    <xf numFmtId="0" fontId="24" fillId="11" borderId="99" xfId="0" applyFont="1" applyFill="1" applyBorder="1" applyAlignment="1">
      <alignment horizontal="center" vertical="center" shrinkToFit="1"/>
    </xf>
    <xf numFmtId="0" fontId="24" fillId="11" borderId="31" xfId="0" applyFont="1" applyFill="1" applyBorder="1" applyAlignment="1">
      <alignment horizontal="left" vertical="center" shrinkToFit="1"/>
    </xf>
    <xf numFmtId="0" fontId="24" fillId="11" borderId="44" xfId="0" applyFont="1" applyFill="1" applyBorder="1" applyAlignment="1">
      <alignment horizontal="left" vertical="center" shrinkToFit="1"/>
    </xf>
    <xf numFmtId="0" fontId="24" fillId="11" borderId="11" xfId="0" applyFont="1" applyFill="1" applyBorder="1" applyAlignment="1">
      <alignment horizontal="center" vertical="center" shrinkToFit="1"/>
    </xf>
    <xf numFmtId="0" fontId="24" fillId="11" borderId="49" xfId="0" applyFont="1" applyFill="1" applyBorder="1" applyAlignment="1">
      <alignment horizontal="center" vertical="center" shrinkToFit="1"/>
    </xf>
    <xf numFmtId="0" fontId="24" fillId="11" borderId="128" xfId="0" applyFont="1" applyFill="1" applyBorder="1" applyAlignment="1">
      <alignment horizontal="center" vertical="center" shrinkToFit="1"/>
    </xf>
    <xf numFmtId="0" fontId="24" fillId="11" borderId="11" xfId="0" applyFont="1" applyFill="1" applyBorder="1" applyAlignment="1">
      <alignment horizontal="left" vertical="center" shrinkToFit="1"/>
    </xf>
    <xf numFmtId="0" fontId="24" fillId="11" borderId="49" xfId="0" applyFont="1" applyFill="1" applyBorder="1" applyAlignment="1">
      <alignment horizontal="left" vertical="center" shrinkToFit="1"/>
    </xf>
    <xf numFmtId="0" fontId="27" fillId="8" borderId="140" xfId="0" applyFont="1" applyFill="1" applyBorder="1" applyAlignment="1">
      <alignment horizontal="center" vertical="center"/>
    </xf>
    <xf numFmtId="0" fontId="24" fillId="8" borderId="150" xfId="0" applyFont="1" applyFill="1" applyBorder="1" applyAlignment="1">
      <alignment horizontal="center" vertical="center"/>
    </xf>
    <xf numFmtId="0" fontId="27" fillId="8" borderId="89" xfId="0" applyFont="1" applyFill="1" applyBorder="1" applyAlignment="1">
      <alignment horizontal="center" vertical="center"/>
    </xf>
    <xf numFmtId="0" fontId="24" fillId="8" borderId="151" xfId="0" applyFont="1" applyFill="1" applyBorder="1" applyAlignment="1">
      <alignment horizontal="center" vertical="center"/>
    </xf>
    <xf numFmtId="0" fontId="24" fillId="0" borderId="58" xfId="0" applyFont="1" applyBorder="1" applyAlignment="1">
      <alignment horizontal="center" vertical="center"/>
    </xf>
    <xf numFmtId="0" fontId="24" fillId="0" borderId="19" xfId="0" applyFont="1" applyBorder="1" applyAlignment="1">
      <alignment horizontal="center" vertical="center"/>
    </xf>
    <xf numFmtId="0" fontId="24" fillId="11" borderId="145" xfId="0" applyFont="1" applyFill="1" applyBorder="1" applyAlignment="1">
      <alignment horizontal="center" vertical="center" shrinkToFit="1"/>
    </xf>
    <xf numFmtId="0" fontId="24" fillId="11" borderId="18" xfId="0" applyFont="1" applyFill="1" applyBorder="1" applyAlignment="1">
      <alignment horizontal="center" vertical="center" shrinkToFit="1"/>
    </xf>
    <xf numFmtId="0" fontId="101" fillId="0" borderId="89" xfId="27"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7" fillId="0" borderId="69" xfId="0" applyFont="1" applyBorder="1" applyAlignment="1">
      <alignment horizontal="left" vertical="center"/>
    </xf>
    <xf numFmtId="0" fontId="27" fillId="0" borderId="67" xfId="0" applyFont="1" applyBorder="1" applyAlignment="1">
      <alignment horizontal="left" vertical="center"/>
    </xf>
    <xf numFmtId="0" fontId="27" fillId="0" borderId="70" xfId="0" applyFont="1" applyBorder="1" applyAlignment="1">
      <alignment horizontal="left" vertical="center"/>
    </xf>
    <xf numFmtId="38" fontId="24" fillId="0" borderId="4" xfId="5" applyFont="1" applyFill="1" applyBorder="1" applyAlignment="1">
      <alignment horizontal="right" vertical="center"/>
    </xf>
    <xf numFmtId="0" fontId="26" fillId="0" borderId="145" xfId="0" applyFont="1" applyBorder="1" applyAlignment="1">
      <alignment horizontal="center" vertical="center"/>
    </xf>
    <xf numFmtId="0" fontId="26" fillId="0" borderId="73" xfId="0" applyFont="1" applyBorder="1" applyAlignment="1">
      <alignment horizontal="center" vertical="center"/>
    </xf>
    <xf numFmtId="181" fontId="39" fillId="11" borderId="96" xfId="14" applyNumberFormat="1" applyFont="1" applyFill="1" applyBorder="1" applyAlignment="1" applyProtection="1">
      <alignment horizontal="center" vertical="center"/>
      <protection locked="0"/>
    </xf>
    <xf numFmtId="181" fontId="39" fillId="11" borderId="71" xfId="14" applyNumberFormat="1" applyFont="1" applyFill="1" applyBorder="1" applyAlignment="1" applyProtection="1">
      <alignment horizontal="center" vertical="center"/>
      <protection locked="0"/>
    </xf>
    <xf numFmtId="181" fontId="39" fillId="0" borderId="71" xfId="14" applyNumberFormat="1" applyFont="1" applyBorder="1" applyAlignment="1">
      <alignment horizontal="center" vertical="center"/>
    </xf>
    <xf numFmtId="0" fontId="101" fillId="0" borderId="140" xfId="27" applyFont="1" applyBorder="1" applyAlignment="1">
      <alignment vertical="center"/>
    </xf>
    <xf numFmtId="0" fontId="24" fillId="0" borderId="95" xfId="0" applyFont="1" applyBorder="1" applyAlignment="1">
      <alignment vertical="center"/>
    </xf>
    <xf numFmtId="0" fontId="101" fillId="0" borderId="90" xfId="27" applyFont="1" applyBorder="1" applyAlignment="1">
      <alignment vertical="center"/>
    </xf>
    <xf numFmtId="0" fontId="24" fillId="0" borderId="51" xfId="0" applyFont="1" applyBorder="1" applyAlignment="1">
      <alignment vertical="center"/>
    </xf>
    <xf numFmtId="0" fontId="24" fillId="0" borderId="114" xfId="0" applyFont="1" applyBorder="1" applyAlignment="1">
      <alignment vertical="center"/>
    </xf>
    <xf numFmtId="0" fontId="27" fillId="0" borderId="69" xfId="0" applyFont="1" applyBorder="1" applyAlignment="1">
      <alignment horizontal="left" vertical="center" wrapText="1"/>
    </xf>
    <xf numFmtId="0" fontId="39" fillId="0" borderId="140" xfId="14" applyFont="1" applyBorder="1" applyAlignment="1">
      <alignment horizontal="center" vertical="center"/>
    </xf>
    <xf numFmtId="0" fontId="39" fillId="0" borderId="94" xfId="14" applyFont="1" applyBorder="1" applyAlignment="1">
      <alignment horizontal="center" vertical="center"/>
    </xf>
    <xf numFmtId="0" fontId="39" fillId="0" borderId="134" xfId="14" applyFont="1" applyBorder="1" applyAlignment="1">
      <alignment horizontal="center" vertical="center"/>
    </xf>
    <xf numFmtId="0" fontId="39" fillId="0" borderId="17" xfId="14" applyFont="1" applyBorder="1" applyAlignment="1">
      <alignment horizontal="center" vertical="center"/>
    </xf>
    <xf numFmtId="0" fontId="39" fillId="0" borderId="147" xfId="14" applyFont="1" applyBorder="1" applyAlignment="1">
      <alignment horizontal="center" vertical="center"/>
    </xf>
    <xf numFmtId="0" fontId="39" fillId="0" borderId="143" xfId="14" applyFont="1" applyBorder="1" applyAlignment="1">
      <alignment horizontal="center" vertical="center"/>
    </xf>
    <xf numFmtId="0" fontId="39" fillId="0" borderId="129" xfId="14" applyFont="1" applyBorder="1" applyAlignment="1">
      <alignment horizontal="center" vertical="center"/>
    </xf>
    <xf numFmtId="0" fontId="27" fillId="0" borderId="152" xfId="0" applyFont="1" applyBorder="1" applyAlignment="1">
      <alignment vertical="center"/>
    </xf>
    <xf numFmtId="0" fontId="27" fillId="0" borderId="153" xfId="0" applyFont="1" applyBorder="1" applyAlignment="1">
      <alignment vertical="center"/>
    </xf>
    <xf numFmtId="0" fontId="27" fillId="0" borderId="154" xfId="0" applyFont="1" applyBorder="1" applyAlignment="1">
      <alignment vertical="center"/>
    </xf>
    <xf numFmtId="38" fontId="24" fillId="0" borderId="11" xfId="5" applyFont="1" applyFill="1" applyBorder="1" applyAlignment="1">
      <alignment vertical="center"/>
    </xf>
    <xf numFmtId="38" fontId="24" fillId="0" borderId="128" xfId="5" applyFont="1" applyFill="1" applyBorder="1" applyAlignment="1">
      <alignment vertical="center"/>
    </xf>
    <xf numFmtId="0" fontId="27" fillId="0" borderId="66" xfId="0" applyFont="1" applyBorder="1" applyAlignment="1">
      <alignment horizontal="center" vertical="center"/>
    </xf>
    <xf numFmtId="0" fontId="27" fillId="0" borderId="196" xfId="0" applyFont="1" applyBorder="1" applyAlignment="1">
      <alignment horizontal="center" vertical="center"/>
    </xf>
    <xf numFmtId="0" fontId="27" fillId="0" borderId="4" xfId="0" applyFont="1" applyBorder="1" applyAlignment="1">
      <alignment vertical="center"/>
    </xf>
    <xf numFmtId="0" fontId="24" fillId="11" borderId="65" xfId="0" applyFont="1" applyFill="1" applyBorder="1" applyAlignment="1" applyProtection="1">
      <alignment vertical="center"/>
      <protection locked="0"/>
    </xf>
    <xf numFmtId="0" fontId="24" fillId="11" borderId="63" xfId="0" applyFont="1" applyFill="1" applyBorder="1" applyAlignment="1" applyProtection="1">
      <alignment vertical="center"/>
      <protection locked="0"/>
    </xf>
    <xf numFmtId="0" fontId="59" fillId="0" borderId="0" xfId="25" applyFont="1" applyAlignment="1">
      <alignment horizontal="left" vertical="center"/>
    </xf>
    <xf numFmtId="0" fontId="62" fillId="0" borderId="0" xfId="25" applyFont="1" applyAlignment="1">
      <alignment horizontal="left" vertical="center"/>
    </xf>
    <xf numFmtId="0" fontId="62" fillId="0" borderId="0" xfId="25" applyFont="1" applyAlignment="1">
      <alignment horizontal="right" vertical="center"/>
    </xf>
    <xf numFmtId="0" fontId="63" fillId="12" borderId="0" xfId="25" applyFont="1" applyFill="1" applyAlignment="1">
      <alignment horizontal="center" vertical="center"/>
    </xf>
    <xf numFmtId="0" fontId="65" fillId="0" borderId="0" xfId="25" applyFont="1" applyAlignment="1">
      <alignment horizontal="left" vertical="center" wrapText="1"/>
    </xf>
    <xf numFmtId="0" fontId="67" fillId="0" borderId="0" xfId="26" applyFont="1" applyAlignment="1" applyProtection="1">
      <alignment vertical="center"/>
      <protection locked="0"/>
    </xf>
    <xf numFmtId="0" fontId="62" fillId="0" borderId="0" xfId="25" applyFont="1" applyAlignment="1">
      <alignment horizontal="left" vertical="center" wrapText="1"/>
    </xf>
    <xf numFmtId="0" fontId="62" fillId="0" borderId="67" xfId="25" applyFont="1" applyBorder="1" applyAlignment="1">
      <alignment horizontal="left" vertical="center"/>
    </xf>
    <xf numFmtId="0" fontId="62" fillId="0" borderId="0" xfId="25" applyFont="1" applyAlignment="1">
      <alignment vertical="center"/>
    </xf>
    <xf numFmtId="0" fontId="70" fillId="5" borderId="68" xfId="25" applyFont="1" applyFill="1" applyBorder="1" applyAlignment="1">
      <alignment horizontal="center" vertical="center" textRotation="255" wrapText="1"/>
    </xf>
    <xf numFmtId="0" fontId="70" fillId="5" borderId="10" xfId="25" applyFont="1" applyFill="1" applyBorder="1" applyAlignment="1">
      <alignment horizontal="center" vertical="center" textRotation="255" wrapText="1"/>
    </xf>
    <xf numFmtId="0" fontId="70" fillId="5" borderId="54" xfId="25" applyFont="1" applyFill="1" applyBorder="1" applyAlignment="1">
      <alignment horizontal="center" vertical="center" textRotation="255" wrapText="1"/>
    </xf>
    <xf numFmtId="0" fontId="70" fillId="5" borderId="0" xfId="25" applyFont="1" applyFill="1" applyAlignment="1">
      <alignment horizontal="center" vertical="center" textRotation="255" wrapText="1"/>
    </xf>
    <xf numFmtId="0" fontId="70" fillId="5" borderId="69" xfId="25" applyFont="1" applyFill="1" applyBorder="1" applyAlignment="1">
      <alignment horizontal="center" vertical="center" textRotation="255" wrapText="1"/>
    </xf>
    <xf numFmtId="0" fontId="70" fillId="5" borderId="67" xfId="25" applyFont="1" applyFill="1" applyBorder="1" applyAlignment="1">
      <alignment horizontal="center" vertical="center" textRotation="255" wrapText="1"/>
    </xf>
    <xf numFmtId="0" fontId="71" fillId="10" borderId="100" xfId="25" applyFont="1" applyFill="1" applyBorder="1" applyAlignment="1">
      <alignment horizontal="center" vertical="center" textRotation="255" wrapText="1"/>
    </xf>
    <xf numFmtId="0" fontId="71" fillId="10" borderId="46" xfId="25" applyFont="1" applyFill="1" applyBorder="1" applyAlignment="1">
      <alignment horizontal="center" vertical="center" textRotation="255" wrapText="1"/>
    </xf>
    <xf numFmtId="0" fontId="71" fillId="10" borderId="22" xfId="25" applyFont="1" applyFill="1" applyBorder="1" applyAlignment="1">
      <alignment horizontal="center" vertical="center" textRotation="255" wrapText="1"/>
    </xf>
    <xf numFmtId="0" fontId="62" fillId="0" borderId="177" xfId="25" applyFont="1" applyBorder="1" applyAlignment="1">
      <alignment horizontal="center" vertical="center" wrapText="1"/>
    </xf>
    <xf numFmtId="0" fontId="62" fillId="0" borderId="104" xfId="25" applyFont="1" applyBorder="1" applyAlignment="1">
      <alignment horizontal="center" vertical="center" wrapText="1"/>
    </xf>
    <xf numFmtId="0" fontId="62" fillId="0" borderId="40" xfId="25" applyFont="1" applyBorder="1" applyAlignment="1">
      <alignment horizontal="center" vertical="center" wrapText="1"/>
    </xf>
    <xf numFmtId="0" fontId="72" fillId="0" borderId="135" xfId="25" applyFont="1" applyBorder="1" applyAlignment="1">
      <alignment horizontal="center" vertical="center" textRotation="255"/>
    </xf>
    <xf numFmtId="0" fontId="72" fillId="0" borderId="55" xfId="25" applyFont="1" applyBorder="1" applyAlignment="1">
      <alignment horizontal="center" vertical="center" textRotation="255"/>
    </xf>
    <xf numFmtId="0" fontId="72" fillId="0" borderId="24" xfId="25" applyFont="1" applyBorder="1" applyAlignment="1">
      <alignment horizontal="center" vertical="center" textRotation="255"/>
    </xf>
    <xf numFmtId="0" fontId="73" fillId="0" borderId="6" xfId="25" applyFont="1" applyBorder="1" applyAlignment="1">
      <alignment horizontal="left" vertical="center" wrapText="1"/>
    </xf>
    <xf numFmtId="0" fontId="73" fillId="0" borderId="106" xfId="25" applyFont="1" applyBorder="1" applyAlignment="1">
      <alignment horizontal="left" vertical="center" wrapText="1"/>
    </xf>
    <xf numFmtId="0" fontId="73" fillId="0" borderId="0" xfId="25" applyFont="1" applyAlignment="1">
      <alignment horizontal="left" vertical="center" wrapText="1"/>
    </xf>
    <xf numFmtId="0" fontId="73" fillId="0" borderId="112" xfId="25" applyFont="1" applyBorder="1" applyAlignment="1">
      <alignment horizontal="left" vertical="center" wrapText="1"/>
    </xf>
    <xf numFmtId="0" fontId="73" fillId="0" borderId="0" xfId="25" applyFont="1" applyAlignment="1">
      <alignment horizontal="center" vertical="center"/>
    </xf>
    <xf numFmtId="0" fontId="73" fillId="0" borderId="67" xfId="25" applyFont="1" applyBorder="1" applyAlignment="1">
      <alignment horizontal="center" vertical="center"/>
    </xf>
    <xf numFmtId="0" fontId="73" fillId="0" borderId="0" xfId="25" applyFont="1" applyAlignment="1" applyProtection="1">
      <alignment horizontal="center" vertical="center"/>
      <protection locked="0"/>
    </xf>
    <xf numFmtId="0" fontId="73" fillId="0" borderId="67" xfId="25" applyFont="1" applyBorder="1" applyAlignment="1" applyProtection="1">
      <alignment horizontal="center" vertical="center"/>
      <protection locked="0"/>
    </xf>
    <xf numFmtId="0" fontId="74" fillId="0" borderId="183" xfId="25" applyFont="1" applyBorder="1" applyAlignment="1" applyProtection="1">
      <alignment horizontal="left" vertical="center" shrinkToFit="1"/>
      <protection locked="0"/>
    </xf>
    <xf numFmtId="0" fontId="75" fillId="0" borderId="183" xfId="25" applyFont="1" applyBorder="1" applyAlignment="1" applyProtection="1">
      <alignment horizontal="center" vertical="center" wrapText="1"/>
      <protection locked="0"/>
    </xf>
    <xf numFmtId="0" fontId="74" fillId="0" borderId="184" xfId="25" applyFont="1" applyBorder="1" applyAlignment="1" applyProtection="1">
      <alignment horizontal="left" vertical="center"/>
      <protection locked="0"/>
    </xf>
    <xf numFmtId="0" fontId="74" fillId="0" borderId="185" xfId="25" applyFont="1" applyBorder="1" applyAlignment="1" applyProtection="1">
      <alignment horizontal="left" vertical="center"/>
      <protection locked="0"/>
    </xf>
    <xf numFmtId="0" fontId="74" fillId="0" borderId="179" xfId="25" applyFont="1" applyBorder="1" applyAlignment="1" applyProtection="1">
      <alignment horizontal="left" vertical="center"/>
      <protection locked="0"/>
    </xf>
    <xf numFmtId="0" fontId="74" fillId="0" borderId="0" xfId="25" applyFont="1" applyAlignment="1" applyProtection="1">
      <alignment horizontal="left" vertical="center"/>
      <protection locked="0"/>
    </xf>
    <xf numFmtId="0" fontId="74" fillId="0" borderId="181" xfId="25" applyFont="1" applyBorder="1" applyAlignment="1" applyProtection="1">
      <alignment horizontal="left" vertical="center"/>
      <protection locked="0"/>
    </xf>
    <xf numFmtId="0" fontId="74" fillId="0" borderId="173" xfId="25" applyFont="1" applyBorder="1" applyAlignment="1" applyProtection="1">
      <alignment horizontal="left" vertical="center"/>
      <protection locked="0"/>
    </xf>
    <xf numFmtId="0" fontId="74" fillId="5" borderId="184" xfId="25" applyFont="1" applyFill="1" applyBorder="1" applyAlignment="1" applyProtection="1">
      <alignment horizontal="left" vertical="center"/>
      <protection locked="0"/>
    </xf>
    <xf numFmtId="0" fontId="74" fillId="5" borderId="185" xfId="25" applyFont="1" applyFill="1" applyBorder="1" applyAlignment="1" applyProtection="1">
      <alignment horizontal="left" vertical="center"/>
      <protection locked="0"/>
    </xf>
    <xf numFmtId="0" fontId="74" fillId="5" borderId="186" xfId="25" applyFont="1" applyFill="1" applyBorder="1" applyAlignment="1" applyProtection="1">
      <alignment horizontal="left" vertical="center"/>
      <protection locked="0"/>
    </xf>
    <xf numFmtId="0" fontId="74" fillId="5" borderId="179" xfId="25" applyFont="1" applyFill="1" applyBorder="1" applyAlignment="1" applyProtection="1">
      <alignment horizontal="left" vertical="center"/>
      <protection locked="0"/>
    </xf>
    <xf numFmtId="0" fontId="74" fillId="5" borderId="0" xfId="25" applyFont="1" applyFill="1" applyAlignment="1" applyProtection="1">
      <alignment horizontal="left" vertical="center"/>
      <protection locked="0"/>
    </xf>
    <xf numFmtId="0" fontId="74" fillId="5" borderId="178" xfId="25" applyFont="1" applyFill="1" applyBorder="1" applyAlignment="1" applyProtection="1">
      <alignment horizontal="left" vertical="center"/>
      <protection locked="0"/>
    </xf>
    <xf numFmtId="0" fontId="74" fillId="5" borderId="181" xfId="25" applyFont="1" applyFill="1" applyBorder="1" applyAlignment="1" applyProtection="1">
      <alignment horizontal="left" vertical="center"/>
      <protection locked="0"/>
    </xf>
    <xf numFmtId="0" fontId="74" fillId="5" borderId="173" xfId="25" applyFont="1" applyFill="1" applyBorder="1" applyAlignment="1" applyProtection="1">
      <alignment horizontal="left" vertical="center"/>
      <protection locked="0"/>
    </xf>
    <xf numFmtId="0" fontId="74" fillId="5" borderId="180" xfId="25" applyFont="1" applyFill="1" applyBorder="1" applyAlignment="1" applyProtection="1">
      <alignment horizontal="left" vertical="center"/>
      <protection locked="0"/>
    </xf>
    <xf numFmtId="0" fontId="73" fillId="0" borderId="112" xfId="25" applyFont="1" applyBorder="1" applyAlignment="1">
      <alignment horizontal="center" vertical="center"/>
    </xf>
    <xf numFmtId="0" fontId="73" fillId="0" borderId="123" xfId="25" applyFont="1" applyBorder="1" applyAlignment="1">
      <alignment horizontal="center" vertical="center"/>
    </xf>
    <xf numFmtId="0" fontId="59" fillId="0" borderId="0" xfId="25" applyFont="1" applyAlignment="1">
      <alignment horizontal="center" vertical="center"/>
    </xf>
    <xf numFmtId="0" fontId="59" fillId="0" borderId="178" xfId="25" applyFont="1" applyBorder="1" applyAlignment="1">
      <alignment horizontal="center" vertical="center"/>
    </xf>
    <xf numFmtId="0" fontId="59" fillId="0" borderId="173" xfId="25" applyFont="1" applyBorder="1" applyAlignment="1">
      <alignment horizontal="center" vertical="center"/>
    </xf>
    <xf numFmtId="0" fontId="59" fillId="0" borderId="180" xfId="25" applyFont="1" applyBorder="1" applyAlignment="1">
      <alignment horizontal="center" vertical="center"/>
    </xf>
    <xf numFmtId="0" fontId="74" fillId="0" borderId="179" xfId="25" applyFont="1" applyBorder="1" applyAlignment="1" applyProtection="1">
      <alignment horizontal="left" vertical="center" shrinkToFit="1"/>
      <protection locked="0"/>
    </xf>
    <xf numFmtId="0" fontId="74" fillId="0" borderId="0" xfId="25" applyFont="1" applyAlignment="1" applyProtection="1">
      <alignment horizontal="left" vertical="center" shrinkToFit="1"/>
      <protection locked="0"/>
    </xf>
    <xf numFmtId="0" fontId="74" fillId="0" borderId="178" xfId="25" applyFont="1" applyBorder="1" applyAlignment="1" applyProtection="1">
      <alignment horizontal="left" vertical="center" shrinkToFit="1"/>
      <protection locked="0"/>
    </xf>
    <xf numFmtId="0" fontId="74" fillId="0" borderId="181" xfId="25" applyFont="1" applyBorder="1" applyAlignment="1" applyProtection="1">
      <alignment horizontal="left" vertical="center" shrinkToFit="1"/>
      <protection locked="0"/>
    </xf>
    <xf numFmtId="0" fontId="74" fillId="0" borderId="173" xfId="25" applyFont="1" applyBorder="1" applyAlignment="1" applyProtection="1">
      <alignment horizontal="left" vertical="center" shrinkToFit="1"/>
      <protection locked="0"/>
    </xf>
    <xf numFmtId="0" fontId="74" fillId="0" borderId="180" xfId="25" applyFont="1" applyBorder="1" applyAlignment="1" applyProtection="1">
      <alignment horizontal="left" vertical="center" shrinkToFit="1"/>
      <protection locked="0"/>
    </xf>
    <xf numFmtId="0" fontId="61" fillId="0" borderId="179" xfId="25" applyFont="1" applyBorder="1" applyAlignment="1">
      <alignment horizontal="center" vertical="center" shrinkToFit="1"/>
    </xf>
    <xf numFmtId="0" fontId="61" fillId="0" borderId="0" xfId="25" applyFont="1" applyAlignment="1">
      <alignment horizontal="center" vertical="center" shrinkToFit="1"/>
    </xf>
    <xf numFmtId="0" fontId="61" fillId="0" borderId="112" xfId="25" applyFont="1" applyBorder="1" applyAlignment="1">
      <alignment horizontal="center" vertical="center" shrinkToFit="1"/>
    </xf>
    <xf numFmtId="0" fontId="61" fillId="0" borderId="181" xfId="25" applyFont="1" applyBorder="1" applyAlignment="1">
      <alignment horizontal="center" vertical="center" shrinkToFit="1"/>
    </xf>
    <xf numFmtId="0" fontId="61" fillId="0" borderId="173" xfId="25" applyFont="1" applyBorder="1" applyAlignment="1">
      <alignment horizontal="center" vertical="center" shrinkToFit="1"/>
    </xf>
    <xf numFmtId="0" fontId="61" fillId="0" borderId="187" xfId="25" applyFont="1" applyBorder="1" applyAlignment="1">
      <alignment horizontal="center" vertical="center" shrinkToFit="1"/>
    </xf>
    <xf numFmtId="0" fontId="59" fillId="0" borderId="182" xfId="25" applyFont="1" applyBorder="1" applyAlignment="1">
      <alignment horizontal="center" vertical="center"/>
    </xf>
    <xf numFmtId="0" fontId="59" fillId="0" borderId="183" xfId="25" applyFont="1" applyBorder="1" applyAlignment="1">
      <alignment horizontal="center" vertical="center"/>
    </xf>
    <xf numFmtId="49" fontId="74" fillId="0" borderId="183" xfId="25" applyNumberFormat="1" applyFont="1" applyBorder="1" applyAlignment="1" applyProtection="1">
      <alignment horizontal="center" vertical="center"/>
      <protection locked="0"/>
    </xf>
    <xf numFmtId="49" fontId="59" fillId="0" borderId="183" xfId="25" applyNumberFormat="1" applyFont="1" applyBorder="1" applyAlignment="1">
      <alignment horizontal="center" vertical="center"/>
    </xf>
    <xf numFmtId="49" fontId="72" fillId="0" borderId="4" xfId="25" applyNumberFormat="1" applyFont="1" applyBorder="1" applyAlignment="1" applyProtection="1">
      <alignment horizontal="left" vertical="center" wrapText="1" shrinkToFit="1"/>
      <protection locked="0"/>
    </xf>
    <xf numFmtId="0" fontId="74" fillId="0" borderId="188" xfId="25" applyFont="1" applyBorder="1" applyAlignment="1" applyProtection="1">
      <alignment horizontal="left" vertical="center" shrinkToFit="1"/>
      <protection locked="0"/>
    </xf>
    <xf numFmtId="0" fontId="72" fillId="0" borderId="4" xfId="25" applyFont="1" applyBorder="1" applyAlignment="1" applyProtection="1">
      <alignment horizontal="center" vertical="center" shrinkToFit="1"/>
      <protection locked="0"/>
    </xf>
    <xf numFmtId="0" fontId="62" fillId="0" borderId="4" xfId="25" applyFont="1" applyBorder="1" applyAlignment="1" applyProtection="1">
      <alignment horizontal="center" vertical="center"/>
      <protection locked="0"/>
    </xf>
    <xf numFmtId="0" fontId="72" fillId="0" borderId="4" xfId="25" applyFont="1" applyBorder="1" applyAlignment="1" applyProtection="1">
      <alignment horizontal="left" vertical="center" wrapText="1"/>
      <protection locked="0"/>
    </xf>
    <xf numFmtId="0" fontId="72" fillId="0" borderId="4" xfId="25" applyFont="1" applyBorder="1" applyAlignment="1" applyProtection="1">
      <alignment horizontal="center" vertical="center"/>
      <protection locked="0"/>
    </xf>
    <xf numFmtId="49" fontId="72" fillId="0" borderId="4" xfId="25" applyNumberFormat="1" applyFont="1" applyBorder="1" applyAlignment="1" applyProtection="1">
      <alignment horizontal="center" vertical="center"/>
      <protection locked="0"/>
    </xf>
    <xf numFmtId="0" fontId="74" fillId="0" borderId="184" xfId="25" applyFont="1" applyBorder="1" applyAlignment="1" applyProtection="1">
      <alignment horizontal="left" vertical="center" wrapText="1"/>
      <protection locked="0"/>
    </xf>
    <xf numFmtId="0" fontId="74" fillId="0" borderId="185" xfId="25" applyFont="1" applyBorder="1" applyAlignment="1" applyProtection="1">
      <alignment horizontal="left" vertical="center" wrapText="1"/>
      <protection locked="0"/>
    </xf>
    <xf numFmtId="0" fontId="74" fillId="0" borderId="186" xfId="25" applyFont="1" applyBorder="1" applyAlignment="1" applyProtection="1">
      <alignment horizontal="left" vertical="center" wrapText="1"/>
      <protection locked="0"/>
    </xf>
    <xf numFmtId="0" fontId="74" fillId="0" borderId="179" xfId="25" applyFont="1" applyBorder="1" applyAlignment="1" applyProtection="1">
      <alignment horizontal="left" vertical="center" wrapText="1"/>
      <protection locked="0"/>
    </xf>
    <xf numFmtId="0" fontId="74" fillId="0" borderId="0" xfId="25" applyFont="1" applyAlignment="1" applyProtection="1">
      <alignment horizontal="left" vertical="center" wrapText="1"/>
      <protection locked="0"/>
    </xf>
    <xf numFmtId="0" fontId="74" fillId="0" borderId="178" xfId="25" applyFont="1" applyBorder="1" applyAlignment="1" applyProtection="1">
      <alignment horizontal="left" vertical="center" wrapText="1"/>
      <protection locked="0"/>
    </xf>
    <xf numFmtId="0" fontId="74" fillId="0" borderId="181" xfId="25" applyFont="1" applyBorder="1" applyAlignment="1" applyProtection="1">
      <alignment horizontal="left" vertical="center" wrapText="1"/>
      <protection locked="0"/>
    </xf>
    <xf numFmtId="0" fontId="74" fillId="0" borderId="173" xfId="25" applyFont="1" applyBorder="1" applyAlignment="1" applyProtection="1">
      <alignment horizontal="left" vertical="center" wrapText="1"/>
      <protection locked="0"/>
    </xf>
    <xf numFmtId="0" fontId="74" fillId="0" borderId="180" xfId="25" applyFont="1" applyBorder="1" applyAlignment="1" applyProtection="1">
      <alignment horizontal="left" vertical="center" wrapText="1"/>
      <protection locked="0"/>
    </xf>
    <xf numFmtId="0" fontId="76" fillId="12" borderId="4" xfId="25" applyFont="1" applyFill="1" applyBorder="1" applyAlignment="1">
      <alignment horizontal="center" vertical="center" wrapText="1"/>
    </xf>
    <xf numFmtId="0" fontId="76" fillId="12" borderId="4" xfId="25" applyFont="1" applyFill="1" applyBorder="1" applyAlignment="1">
      <alignment horizontal="center" vertical="center"/>
    </xf>
    <xf numFmtId="0" fontId="76" fillId="12" borderId="4" xfId="25" applyFont="1" applyFill="1" applyBorder="1" applyAlignment="1">
      <alignment horizontal="center" vertical="center" shrinkToFit="1"/>
    </xf>
    <xf numFmtId="0" fontId="59" fillId="0" borderId="182" xfId="25" applyFont="1" applyBorder="1" applyAlignment="1">
      <alignment horizontal="center" vertical="center" wrapText="1"/>
    </xf>
    <xf numFmtId="0" fontId="74" fillId="0" borderId="184" xfId="25" applyFont="1" applyBorder="1" applyAlignment="1" applyProtection="1">
      <alignment horizontal="center" vertical="center" shrinkToFit="1"/>
      <protection locked="0"/>
    </xf>
    <xf numFmtId="0" fontId="74" fillId="0" borderId="185" xfId="25" applyFont="1" applyBorder="1" applyAlignment="1" applyProtection="1">
      <alignment horizontal="center" vertical="center" shrinkToFit="1"/>
      <protection locked="0"/>
    </xf>
    <xf numFmtId="0" fontId="74" fillId="0" borderId="186" xfId="25" applyFont="1" applyBorder="1" applyAlignment="1" applyProtection="1">
      <alignment horizontal="center" vertical="center" shrinkToFit="1"/>
      <protection locked="0"/>
    </xf>
    <xf numFmtId="0" fontId="74" fillId="0" borderId="179" xfId="25" applyFont="1" applyBorder="1" applyAlignment="1" applyProtection="1">
      <alignment horizontal="center" vertical="center" shrinkToFit="1"/>
      <protection locked="0"/>
    </xf>
    <xf numFmtId="0" fontId="74" fillId="0" borderId="0" xfId="25" applyFont="1" applyAlignment="1" applyProtection="1">
      <alignment horizontal="center" vertical="center" shrinkToFit="1"/>
      <protection locked="0"/>
    </xf>
    <xf numFmtId="0" fontId="74" fillId="0" borderId="178" xfId="25" applyFont="1" applyBorder="1" applyAlignment="1" applyProtection="1">
      <alignment horizontal="center" vertical="center" shrinkToFit="1"/>
      <protection locked="0"/>
    </xf>
    <xf numFmtId="0" fontId="74" fillId="0" borderId="181" xfId="25" applyFont="1" applyBorder="1" applyAlignment="1" applyProtection="1">
      <alignment horizontal="center" vertical="center" shrinkToFit="1"/>
      <protection locked="0"/>
    </xf>
    <xf numFmtId="0" fontId="74" fillId="0" borderId="173" xfId="25" applyFont="1" applyBorder="1" applyAlignment="1" applyProtection="1">
      <alignment horizontal="center" vertical="center" shrinkToFit="1"/>
      <protection locked="0"/>
    </xf>
    <xf numFmtId="0" fontId="74" fillId="0" borderId="180" xfId="25" applyFont="1" applyBorder="1" applyAlignment="1" applyProtection="1">
      <alignment horizontal="center" vertical="center" shrinkToFit="1"/>
      <protection locked="0"/>
    </xf>
    <xf numFmtId="0" fontId="59" fillId="0" borderId="184" xfId="25" applyFont="1" applyBorder="1" applyAlignment="1">
      <alignment horizontal="center" vertical="center"/>
    </xf>
    <xf numFmtId="0" fontId="59" fillId="0" borderId="185" xfId="25" applyFont="1" applyBorder="1" applyAlignment="1">
      <alignment horizontal="center" vertical="center"/>
    </xf>
    <xf numFmtId="0" fontId="59" fillId="0" borderId="186" xfId="25" applyFont="1" applyBorder="1" applyAlignment="1">
      <alignment horizontal="center" vertical="center"/>
    </xf>
    <xf numFmtId="0" fontId="59" fillId="0" borderId="179" xfId="25" applyFont="1" applyBorder="1" applyAlignment="1">
      <alignment horizontal="center" vertical="center"/>
    </xf>
    <xf numFmtId="0" fontId="59" fillId="0" borderId="181" xfId="25" applyFont="1" applyBorder="1" applyAlignment="1">
      <alignment horizontal="center" vertical="center"/>
    </xf>
    <xf numFmtId="0" fontId="74" fillId="0" borderId="189" xfId="25" applyFont="1" applyBorder="1" applyAlignment="1" applyProtection="1">
      <alignment horizontal="center" vertical="center" shrinkToFit="1"/>
      <protection locked="0"/>
    </xf>
    <xf numFmtId="0" fontId="74" fillId="0" borderId="112" xfId="25" applyFont="1" applyBorder="1" applyAlignment="1" applyProtection="1">
      <alignment horizontal="center" vertical="center" shrinkToFit="1"/>
      <protection locked="0"/>
    </xf>
    <xf numFmtId="0" fontId="74" fillId="0" borderId="187" xfId="25" applyFont="1" applyBorder="1" applyAlignment="1" applyProtection="1">
      <alignment horizontal="center" vertical="center" shrinkToFit="1"/>
      <protection locked="0"/>
    </xf>
    <xf numFmtId="49" fontId="74" fillId="0" borderId="184" xfId="25" applyNumberFormat="1" applyFont="1" applyBorder="1" applyAlignment="1" applyProtection="1">
      <alignment horizontal="center" vertical="center" shrinkToFit="1"/>
      <protection locked="0"/>
    </xf>
    <xf numFmtId="49" fontId="74" fillId="0" borderId="185" xfId="25" applyNumberFormat="1" applyFont="1" applyBorder="1" applyAlignment="1" applyProtection="1">
      <alignment horizontal="center" vertical="center" shrinkToFit="1"/>
      <protection locked="0"/>
    </xf>
    <xf numFmtId="49" fontId="74" fillId="0" borderId="186" xfId="25" applyNumberFormat="1" applyFont="1" applyBorder="1" applyAlignment="1" applyProtection="1">
      <alignment horizontal="center" vertical="center" shrinkToFit="1"/>
      <protection locked="0"/>
    </xf>
    <xf numFmtId="49" fontId="74" fillId="0" borderId="179" xfId="25" applyNumberFormat="1" applyFont="1" applyBorder="1" applyAlignment="1" applyProtection="1">
      <alignment horizontal="center" vertical="center" shrinkToFit="1"/>
      <protection locked="0"/>
    </xf>
    <xf numFmtId="49" fontId="74" fillId="0" borderId="0" xfId="25" applyNumberFormat="1" applyFont="1" applyAlignment="1" applyProtection="1">
      <alignment horizontal="center" vertical="center" shrinkToFit="1"/>
      <protection locked="0"/>
    </xf>
    <xf numFmtId="49" fontId="74" fillId="0" borderId="178" xfId="25" applyNumberFormat="1" applyFont="1" applyBorder="1" applyAlignment="1" applyProtection="1">
      <alignment horizontal="center" vertical="center" shrinkToFit="1"/>
      <protection locked="0"/>
    </xf>
    <xf numFmtId="49" fontId="74" fillId="0" borderId="181" xfId="25" applyNumberFormat="1" applyFont="1" applyBorder="1" applyAlignment="1" applyProtection="1">
      <alignment horizontal="center" vertical="center" shrinkToFit="1"/>
      <protection locked="0"/>
    </xf>
    <xf numFmtId="49" fontId="74" fillId="0" borderId="173" xfId="25" applyNumberFormat="1" applyFont="1" applyBorder="1" applyAlignment="1" applyProtection="1">
      <alignment horizontal="center" vertical="center" shrinkToFit="1"/>
      <protection locked="0"/>
    </xf>
    <xf numFmtId="49" fontId="74" fillId="0" borderId="180" xfId="25" applyNumberFormat="1" applyFont="1" applyBorder="1" applyAlignment="1" applyProtection="1">
      <alignment horizontal="center" vertical="center" shrinkToFit="1"/>
      <protection locked="0"/>
    </xf>
    <xf numFmtId="49" fontId="74" fillId="0" borderId="189" xfId="25" applyNumberFormat="1" applyFont="1" applyBorder="1" applyAlignment="1" applyProtection="1">
      <alignment horizontal="center" vertical="center" shrinkToFit="1"/>
      <protection locked="0"/>
    </xf>
    <xf numFmtId="49" fontId="74" fillId="0" borderId="112" xfId="25" applyNumberFormat="1" applyFont="1" applyBorder="1" applyAlignment="1" applyProtection="1">
      <alignment horizontal="center" vertical="center" shrinkToFit="1"/>
      <protection locked="0"/>
    </xf>
    <xf numFmtId="49" fontId="74" fillId="0" borderId="187" xfId="25" applyNumberFormat="1" applyFont="1" applyBorder="1" applyAlignment="1" applyProtection="1">
      <alignment horizontal="center" vertical="center" shrinkToFit="1"/>
      <protection locked="0"/>
    </xf>
    <xf numFmtId="0" fontId="59" fillId="0" borderId="190" xfId="25" applyFont="1" applyBorder="1" applyAlignment="1">
      <alignment horizontal="center" vertical="center"/>
    </xf>
    <xf numFmtId="0" fontId="59" fillId="0" borderId="191" xfId="25" applyFont="1" applyBorder="1" applyAlignment="1">
      <alignment horizontal="center" vertical="center"/>
    </xf>
    <xf numFmtId="0" fontId="74" fillId="0" borderId="183" xfId="25" applyFont="1" applyBorder="1" applyAlignment="1" applyProtection="1">
      <alignment horizontal="right" vertical="center" shrinkToFit="1"/>
      <protection locked="0"/>
    </xf>
    <xf numFmtId="0" fontId="74" fillId="0" borderId="191" xfId="25" applyFont="1" applyBorder="1" applyAlignment="1" applyProtection="1">
      <alignment horizontal="right" vertical="center" shrinkToFit="1"/>
      <protection locked="0"/>
    </xf>
    <xf numFmtId="0" fontId="74" fillId="0" borderId="191" xfId="25" applyFont="1" applyBorder="1" applyAlignment="1" applyProtection="1">
      <alignment horizontal="left" vertical="center" shrinkToFit="1"/>
      <protection locked="0"/>
    </xf>
    <xf numFmtId="0" fontId="74" fillId="0" borderId="192" xfId="25" applyFont="1" applyBorder="1" applyAlignment="1" applyProtection="1">
      <alignment horizontal="left" vertical="center" shrinkToFit="1"/>
      <protection locked="0"/>
    </xf>
    <xf numFmtId="0" fontId="74" fillId="0" borderId="197" xfId="25" applyFont="1" applyBorder="1" applyAlignment="1" applyProtection="1">
      <alignment horizontal="left" vertical="center" shrinkToFit="1"/>
      <protection locked="0"/>
    </xf>
    <xf numFmtId="0" fontId="72" fillId="10" borderId="4" xfId="25" applyFont="1" applyFill="1" applyBorder="1" applyAlignment="1">
      <alignment horizontal="center" vertical="center" shrinkToFit="1"/>
    </xf>
    <xf numFmtId="0" fontId="59" fillId="0" borderId="116" xfId="25" applyFont="1" applyBorder="1" applyAlignment="1">
      <alignment horizontal="center" vertical="center"/>
    </xf>
    <xf numFmtId="0" fontId="59" fillId="0" borderId="87" xfId="25" applyFont="1" applyBorder="1" applyAlignment="1">
      <alignment horizontal="center" vertical="center"/>
    </xf>
    <xf numFmtId="0" fontId="59" fillId="0" borderId="117" xfId="25" applyFont="1" applyBorder="1" applyAlignment="1">
      <alignment horizontal="left" vertical="center"/>
    </xf>
    <xf numFmtId="0" fontId="59" fillId="0" borderId="10" xfId="25" applyFont="1" applyBorder="1" applyAlignment="1">
      <alignment horizontal="left" vertical="center"/>
    </xf>
    <xf numFmtId="0" fontId="59" fillId="0" borderId="196" xfId="25" applyFont="1" applyBorder="1" applyAlignment="1">
      <alignment horizontal="left" vertical="center"/>
    </xf>
    <xf numFmtId="0" fontId="59" fillId="0" borderId="67" xfId="25" applyFont="1" applyBorder="1" applyAlignment="1">
      <alignment horizontal="left" vertical="center"/>
    </xf>
    <xf numFmtId="0" fontId="65" fillId="0" borderId="10" xfId="25" applyFont="1" applyBorder="1" applyAlignment="1">
      <alignment horizontal="left" vertical="center"/>
    </xf>
    <xf numFmtId="0" fontId="65" fillId="0" borderId="115" xfId="25" applyFont="1" applyBorder="1" applyAlignment="1">
      <alignment horizontal="left" vertical="center"/>
    </xf>
    <xf numFmtId="0" fontId="65" fillId="0" borderId="67" xfId="25" applyFont="1" applyBorder="1" applyAlignment="1">
      <alignment horizontal="left" vertical="center"/>
    </xf>
    <xf numFmtId="0" fontId="65" fillId="0" borderId="123" xfId="25" applyFont="1" applyBorder="1" applyAlignment="1">
      <alignment horizontal="left" vertical="center"/>
    </xf>
    <xf numFmtId="0" fontId="75" fillId="0" borderId="183" xfId="25" applyFont="1" applyBorder="1" applyAlignment="1">
      <alignment horizontal="center" vertical="center"/>
    </xf>
    <xf numFmtId="0" fontId="74" fillId="0" borderId="185" xfId="25" applyFont="1" applyBorder="1" applyAlignment="1" applyProtection="1">
      <alignment horizontal="center" vertical="center"/>
      <protection locked="0"/>
    </xf>
    <xf numFmtId="0" fontId="74" fillId="0" borderId="186" xfId="25" applyFont="1" applyBorder="1" applyAlignment="1" applyProtection="1">
      <alignment horizontal="center" vertical="center"/>
      <protection locked="0"/>
    </xf>
    <xf numFmtId="0" fontId="74" fillId="0" borderId="0" xfId="25" applyFont="1" applyAlignment="1" applyProtection="1">
      <alignment horizontal="center" vertical="center"/>
      <protection locked="0"/>
    </xf>
    <xf numFmtId="0" fontId="74" fillId="0" borderId="178" xfId="25" applyFont="1" applyBorder="1" applyAlignment="1" applyProtection="1">
      <alignment horizontal="center" vertical="center"/>
      <protection locked="0"/>
    </xf>
    <xf numFmtId="0" fontId="74" fillId="0" borderId="173" xfId="25" applyFont="1" applyBorder="1" applyAlignment="1" applyProtection="1">
      <alignment horizontal="center" vertical="center"/>
      <protection locked="0"/>
    </xf>
    <xf numFmtId="0" fontId="74" fillId="0" borderId="180" xfId="25" applyFont="1" applyBorder="1" applyAlignment="1" applyProtection="1">
      <alignment horizontal="center" vertical="center"/>
      <protection locked="0"/>
    </xf>
    <xf numFmtId="0" fontId="59" fillId="0" borderId="184" xfId="25" applyFont="1" applyBorder="1" applyAlignment="1">
      <alignment horizontal="center" vertical="center" shrinkToFit="1"/>
    </xf>
    <xf numFmtId="0" fontId="59" fillId="0" borderId="185" xfId="25" applyFont="1" applyBorder="1" applyAlignment="1">
      <alignment horizontal="center" vertical="center" shrinkToFit="1"/>
    </xf>
    <xf numFmtId="0" fontId="59" fillId="0" borderId="186" xfId="25" applyFont="1" applyBorder="1" applyAlignment="1">
      <alignment horizontal="center" vertical="center" shrinkToFit="1"/>
    </xf>
    <xf numFmtId="0" fontId="59" fillId="0" borderId="179" xfId="25" applyFont="1" applyBorder="1" applyAlignment="1">
      <alignment horizontal="center" vertical="center" shrinkToFit="1"/>
    </xf>
    <xf numFmtId="0" fontId="59" fillId="0" borderId="0" xfId="25" applyFont="1" applyAlignment="1">
      <alignment horizontal="center" vertical="center" shrinkToFit="1"/>
    </xf>
    <xf numFmtId="0" fontId="59" fillId="0" borderId="178" xfId="25" applyFont="1" applyBorder="1" applyAlignment="1">
      <alignment horizontal="center" vertical="center" shrinkToFit="1"/>
    </xf>
    <xf numFmtId="0" fontId="59" fillId="0" borderId="181" xfId="25" applyFont="1" applyBorder="1" applyAlignment="1">
      <alignment horizontal="center" vertical="center" shrinkToFit="1"/>
    </xf>
    <xf numFmtId="0" fontId="59" fillId="0" borderId="173" xfId="25" applyFont="1" applyBorder="1" applyAlignment="1">
      <alignment horizontal="center" vertical="center" shrinkToFit="1"/>
    </xf>
    <xf numFmtId="0" fontId="59" fillId="0" borderId="180" xfId="25" applyFont="1" applyBorder="1" applyAlignment="1">
      <alignment horizontal="center" vertical="center" shrinkToFit="1"/>
    </xf>
    <xf numFmtId="49" fontId="74" fillId="0" borderId="185" xfId="25" applyNumberFormat="1" applyFont="1" applyBorder="1" applyAlignment="1" applyProtection="1">
      <alignment horizontal="center" vertical="center"/>
      <protection locked="0"/>
    </xf>
    <xf numFmtId="49" fontId="74" fillId="0" borderId="186" xfId="25" applyNumberFormat="1" applyFont="1" applyBorder="1" applyAlignment="1" applyProtection="1">
      <alignment horizontal="center" vertical="center"/>
      <protection locked="0"/>
    </xf>
    <xf numFmtId="49" fontId="74" fillId="0" borderId="0" xfId="25" applyNumberFormat="1" applyFont="1" applyAlignment="1" applyProtection="1">
      <alignment horizontal="center" vertical="center"/>
      <protection locked="0"/>
    </xf>
    <xf numFmtId="49" fontId="74" fillId="0" borderId="178" xfId="25" applyNumberFormat="1" applyFont="1" applyBorder="1" applyAlignment="1" applyProtection="1">
      <alignment horizontal="center" vertical="center"/>
      <protection locked="0"/>
    </xf>
    <xf numFmtId="49" fontId="74" fillId="0" borderId="173" xfId="25" applyNumberFormat="1" applyFont="1" applyBorder="1" applyAlignment="1" applyProtection="1">
      <alignment horizontal="center" vertical="center"/>
      <protection locked="0"/>
    </xf>
    <xf numFmtId="49" fontId="74" fillId="0" borderId="180" xfId="25" applyNumberFormat="1" applyFont="1" applyBorder="1" applyAlignment="1" applyProtection="1">
      <alignment horizontal="center" vertical="center"/>
      <protection locked="0"/>
    </xf>
    <xf numFmtId="0" fontId="78" fillId="5" borderId="141" xfId="25" applyFont="1" applyFill="1" applyBorder="1" applyAlignment="1">
      <alignment horizontal="center" vertical="center" textRotation="255" wrapText="1"/>
    </xf>
    <xf numFmtId="0" fontId="78" fillId="5" borderId="54" xfId="25" applyFont="1" applyFill="1" applyBorder="1" applyAlignment="1">
      <alignment horizontal="center" vertical="center" textRotation="255" wrapText="1"/>
    </xf>
    <xf numFmtId="0" fontId="78" fillId="5" borderId="74" xfId="25" applyFont="1" applyFill="1" applyBorder="1" applyAlignment="1">
      <alignment horizontal="center" vertical="center" textRotation="255" wrapText="1"/>
    </xf>
    <xf numFmtId="0" fontId="62" fillId="0" borderId="55" xfId="25" applyFont="1" applyBorder="1" applyAlignment="1">
      <alignment horizontal="center" vertical="center" wrapText="1"/>
    </xf>
    <xf numFmtId="0" fontId="65" fillId="0" borderId="0" xfId="25" applyFont="1" applyAlignment="1">
      <alignment horizontal="center" vertical="center" wrapText="1"/>
    </xf>
    <xf numFmtId="0" fontId="65" fillId="0" borderId="178" xfId="25" applyFont="1" applyBorder="1" applyAlignment="1">
      <alignment horizontal="center" vertical="center" wrapText="1"/>
    </xf>
    <xf numFmtId="0" fontId="62" fillId="0" borderId="70" xfId="25" applyFont="1" applyBorder="1" applyAlignment="1">
      <alignment horizontal="left" vertical="center" wrapText="1"/>
    </xf>
    <xf numFmtId="0" fontId="62" fillId="0" borderId="63" xfId="25" applyFont="1" applyBorder="1" applyAlignment="1">
      <alignment horizontal="left" vertical="center" wrapText="1"/>
    </xf>
    <xf numFmtId="0" fontId="62" fillId="0" borderId="12" xfId="25" applyFont="1" applyBorder="1" applyAlignment="1">
      <alignment horizontal="left" vertical="center" wrapText="1"/>
    </xf>
    <xf numFmtId="0" fontId="62" fillId="0" borderId="4" xfId="25" applyFont="1" applyBorder="1" applyAlignment="1">
      <alignment horizontal="left" vertical="center" wrapText="1"/>
    </xf>
    <xf numFmtId="0" fontId="62" fillId="0" borderId="98" xfId="25" applyFont="1" applyBorder="1" applyAlignment="1">
      <alignment horizontal="left" vertical="center" wrapText="1"/>
    </xf>
    <xf numFmtId="0" fontId="62" fillId="0" borderId="27" xfId="25" applyFont="1" applyBorder="1" applyAlignment="1">
      <alignment horizontal="left" vertical="center" wrapText="1"/>
    </xf>
    <xf numFmtId="0" fontId="77" fillId="10" borderId="193" xfId="25" applyFont="1" applyFill="1" applyBorder="1" applyAlignment="1">
      <alignment horizontal="center" vertical="center" textRotation="255" wrapText="1"/>
    </xf>
    <xf numFmtId="0" fontId="77" fillId="10" borderId="103" xfId="25" applyFont="1" applyFill="1" applyBorder="1" applyAlignment="1">
      <alignment horizontal="center" vertical="center" textRotation="255" wrapText="1"/>
    </xf>
    <xf numFmtId="0" fontId="77" fillId="10" borderId="39" xfId="25" applyFont="1" applyFill="1" applyBorder="1" applyAlignment="1">
      <alignment horizontal="center" vertical="center" textRotation="255" wrapText="1"/>
    </xf>
    <xf numFmtId="0" fontId="62" fillId="0" borderId="177" xfId="25" applyFont="1" applyBorder="1" applyAlignment="1">
      <alignment horizontal="center" vertical="center" textRotation="255" wrapText="1"/>
    </xf>
    <xf numFmtId="0" fontId="62" fillId="0" borderId="104" xfId="25" applyFont="1" applyBorder="1" applyAlignment="1">
      <alignment horizontal="center" vertical="center" textRotation="255" wrapText="1"/>
    </xf>
    <xf numFmtId="0" fontId="62" fillId="0" borderId="40" xfId="25" applyFont="1" applyBorder="1" applyAlignment="1">
      <alignment horizontal="center" vertical="center" textRotation="255" wrapText="1"/>
    </xf>
    <xf numFmtId="0" fontId="72" fillId="0" borderId="194" xfId="25" applyFont="1" applyBorder="1" applyAlignment="1">
      <alignment horizontal="center" vertical="center" textRotation="255"/>
    </xf>
    <xf numFmtId="0" fontId="72" fillId="0" borderId="195" xfId="25" applyFont="1" applyBorder="1" applyAlignment="1">
      <alignment horizontal="center" vertical="center" textRotation="255"/>
    </xf>
    <xf numFmtId="0" fontId="72" fillId="0" borderId="198" xfId="25" applyFont="1" applyBorder="1" applyAlignment="1">
      <alignment horizontal="center" vertical="center" textRotation="255"/>
    </xf>
    <xf numFmtId="0" fontId="65" fillId="0" borderId="141" xfId="25" applyFont="1" applyBorder="1" applyAlignment="1">
      <alignment horizontal="left" vertical="center" wrapText="1"/>
    </xf>
    <xf numFmtId="0" fontId="65" fillId="0" borderId="6" xfId="25" applyFont="1" applyBorder="1" applyAlignment="1">
      <alignment horizontal="left" vertical="center"/>
    </xf>
    <xf numFmtId="0" fontId="65" fillId="0" borderId="106" xfId="25" applyFont="1" applyBorder="1" applyAlignment="1">
      <alignment horizontal="left" vertical="center"/>
    </xf>
    <xf numFmtId="0" fontId="65" fillId="0" borderId="54" xfId="25" applyFont="1" applyBorder="1" applyAlignment="1">
      <alignment horizontal="left" vertical="center"/>
    </xf>
    <xf numFmtId="0" fontId="65" fillId="0" borderId="0" xfId="25" applyFont="1" applyAlignment="1">
      <alignment horizontal="left" vertical="center"/>
    </xf>
    <xf numFmtId="0" fontId="65" fillId="0" borderId="112" xfId="25" applyFont="1" applyBorder="1" applyAlignment="1">
      <alignment horizontal="left" vertical="center"/>
    </xf>
    <xf numFmtId="0" fontId="59" fillId="0" borderId="183" xfId="25" applyFont="1" applyBorder="1" applyAlignment="1" applyProtection="1">
      <alignment horizontal="center" vertical="center"/>
      <protection locked="0"/>
    </xf>
    <xf numFmtId="0" fontId="59" fillId="0" borderId="23" xfId="25" applyFont="1" applyBorder="1" applyAlignment="1">
      <alignment horizontal="center" vertical="center"/>
    </xf>
    <xf numFmtId="0" fontId="59" fillId="0" borderId="199" xfId="25" applyFont="1" applyBorder="1" applyAlignment="1">
      <alignment horizontal="center" vertical="center"/>
    </xf>
    <xf numFmtId="0" fontId="59" fillId="0" borderId="6" xfId="25" applyFont="1" applyBorder="1" applyAlignment="1">
      <alignment horizontal="center" vertical="center" wrapText="1"/>
    </xf>
    <xf numFmtId="0" fontId="59" fillId="0" borderId="135" xfId="25" applyFont="1" applyBorder="1" applyAlignment="1">
      <alignment horizontal="center" vertical="center" wrapText="1"/>
    </xf>
    <xf numFmtId="0" fontId="59" fillId="0" borderId="0" xfId="25" applyFont="1" applyAlignment="1">
      <alignment horizontal="center" vertical="center" wrapText="1"/>
    </xf>
    <xf numFmtId="0" fontId="59" fillId="0" borderId="55" xfId="25" applyFont="1" applyBorder="1" applyAlignment="1">
      <alignment horizontal="center" vertical="center" wrapText="1"/>
    </xf>
    <xf numFmtId="0" fontId="59" fillId="0" borderId="23" xfId="25" applyFont="1" applyBorder="1" applyAlignment="1">
      <alignment horizontal="center" vertical="center" wrapText="1"/>
    </xf>
    <xf numFmtId="0" fontId="59" fillId="0" borderId="24" xfId="25" applyFont="1" applyBorder="1" applyAlignment="1">
      <alignment horizontal="center" vertical="center" wrapText="1"/>
    </xf>
    <xf numFmtId="0" fontId="71" fillId="0" borderId="6" xfId="25" applyFont="1" applyBorder="1" applyAlignment="1">
      <alignment horizontal="left" vertical="center" wrapText="1"/>
    </xf>
    <xf numFmtId="0" fontId="71" fillId="0" borderId="106" xfId="25" applyFont="1" applyBorder="1" applyAlignment="1">
      <alignment horizontal="left" vertical="center" wrapText="1"/>
    </xf>
    <xf numFmtId="0" fontId="71" fillId="0" borderId="0" xfId="25" applyFont="1" applyAlignment="1">
      <alignment horizontal="left" vertical="center" wrapText="1"/>
    </xf>
    <xf numFmtId="0" fontId="71" fillId="0" borderId="112" xfId="25" applyFont="1" applyBorder="1" applyAlignment="1">
      <alignment horizontal="left" vertical="center" wrapText="1"/>
    </xf>
    <xf numFmtId="0" fontId="59" fillId="0" borderId="184" xfId="25" applyFont="1" applyBorder="1" applyAlignment="1">
      <alignment horizontal="left" vertical="center" wrapText="1"/>
    </xf>
    <xf numFmtId="0" fontId="59" fillId="0" borderId="185" xfId="25" applyFont="1" applyBorder="1" applyAlignment="1">
      <alignment horizontal="left" vertical="center" wrapText="1"/>
    </xf>
    <xf numFmtId="0" fontId="59" fillId="0" borderId="189" xfId="25" applyFont="1" applyBorder="1" applyAlignment="1">
      <alignment horizontal="left" vertical="center" wrapText="1"/>
    </xf>
    <xf numFmtId="0" fontId="59" fillId="0" borderId="179" xfId="25" applyFont="1" applyBorder="1" applyAlignment="1">
      <alignment horizontal="left" vertical="center" wrapText="1"/>
    </xf>
    <xf numFmtId="0" fontId="59" fillId="0" borderId="0" xfId="25" applyFont="1" applyAlignment="1">
      <alignment horizontal="left" vertical="center" wrapText="1"/>
    </xf>
    <xf numFmtId="0" fontId="59" fillId="0" borderId="112" xfId="25" applyFont="1" applyBorder="1" applyAlignment="1">
      <alignment horizontal="left" vertical="center" wrapText="1"/>
    </xf>
    <xf numFmtId="0" fontId="59" fillId="0" borderId="149" xfId="25" applyFont="1" applyBorder="1" applyAlignment="1">
      <alignment horizontal="left" vertical="center" wrapText="1"/>
    </xf>
    <xf numFmtId="0" fontId="59" fillId="0" borderId="67" xfId="25" applyFont="1" applyBorder="1" applyAlignment="1">
      <alignment horizontal="left" vertical="center" wrapText="1"/>
    </xf>
    <xf numFmtId="0" fontId="59" fillId="0" borderId="123" xfId="25" applyFont="1" applyBorder="1" applyAlignment="1">
      <alignment horizontal="left" vertical="center" wrapText="1"/>
    </xf>
    <xf numFmtId="0" fontId="62" fillId="0" borderId="112" xfId="25" applyFont="1" applyBorder="1" applyAlignment="1">
      <alignment horizontal="left" vertical="center" wrapText="1"/>
    </xf>
    <xf numFmtId="0" fontId="62" fillId="0" borderId="173" xfId="25" applyFont="1" applyBorder="1" applyAlignment="1">
      <alignment horizontal="left" vertical="center" wrapText="1"/>
    </xf>
    <xf numFmtId="0" fontId="62" fillId="0" borderId="187" xfId="25" applyFont="1" applyBorder="1" applyAlignment="1">
      <alignment horizontal="left" vertical="center" wrapText="1"/>
    </xf>
    <xf numFmtId="0" fontId="59" fillId="0" borderId="200" xfId="25" applyFont="1" applyBorder="1" applyAlignment="1">
      <alignment horizontal="center" vertical="center" wrapText="1"/>
    </xf>
    <xf numFmtId="0" fontId="59" fillId="0" borderId="201" xfId="25" applyFont="1" applyBorder="1" applyAlignment="1">
      <alignment horizontal="center" vertical="center" wrapText="1"/>
    </xf>
    <xf numFmtId="0" fontId="59" fillId="0" borderId="202" xfId="25" applyFont="1" applyBorder="1" applyAlignment="1">
      <alignment horizontal="center" vertical="center" wrapText="1"/>
    </xf>
    <xf numFmtId="0" fontId="59" fillId="0" borderId="203" xfId="25" applyFont="1" applyBorder="1" applyAlignment="1">
      <alignment horizontal="center" vertical="center" wrapText="1"/>
    </xf>
    <xf numFmtId="0" fontId="59" fillId="0" borderId="204" xfId="25" applyFont="1" applyBorder="1" applyAlignment="1">
      <alignment horizontal="center" vertical="center" wrapText="1"/>
    </xf>
    <xf numFmtId="0" fontId="59" fillId="0" borderId="205" xfId="25" applyFont="1" applyBorder="1" applyAlignment="1">
      <alignment horizontal="center" vertical="center" wrapText="1"/>
    </xf>
    <xf numFmtId="49" fontId="74" fillId="0" borderId="185" xfId="25" applyNumberFormat="1" applyFont="1" applyBorder="1" applyAlignment="1" applyProtection="1">
      <alignment horizontal="right" vertical="center" shrinkToFit="1"/>
      <protection locked="0"/>
    </xf>
    <xf numFmtId="49" fontId="74" fillId="0" borderId="186" xfId="25" applyNumberFormat="1" applyFont="1" applyBorder="1" applyAlignment="1" applyProtection="1">
      <alignment horizontal="right" vertical="center" shrinkToFit="1"/>
      <protection locked="0"/>
    </xf>
    <xf numFmtId="49" fontId="74" fillId="0" borderId="0" xfId="25" applyNumberFormat="1" applyFont="1" applyAlignment="1" applyProtection="1">
      <alignment horizontal="right" vertical="center" shrinkToFit="1"/>
      <protection locked="0"/>
    </xf>
    <xf numFmtId="49" fontId="74" fillId="0" borderId="178" xfId="25" applyNumberFormat="1" applyFont="1" applyBorder="1" applyAlignment="1" applyProtection="1">
      <alignment horizontal="right" vertical="center" shrinkToFit="1"/>
      <protection locked="0"/>
    </xf>
    <xf numFmtId="49" fontId="74" fillId="0" borderId="67" xfId="25" applyNumberFormat="1" applyFont="1" applyBorder="1" applyAlignment="1" applyProtection="1">
      <alignment horizontal="right" vertical="center" shrinkToFit="1"/>
      <protection locked="0"/>
    </xf>
    <xf numFmtId="49" fontId="74" fillId="0" borderId="206" xfId="25" applyNumberFormat="1" applyFont="1" applyBorder="1" applyAlignment="1" applyProtection="1">
      <alignment horizontal="right" vertical="center" shrinkToFit="1"/>
      <protection locked="0"/>
    </xf>
    <xf numFmtId="0" fontId="59" fillId="0" borderId="184" xfId="25" applyFont="1" applyBorder="1" applyAlignment="1">
      <alignment horizontal="center" vertical="center" wrapText="1"/>
    </xf>
    <xf numFmtId="0" fontId="59" fillId="0" borderId="186" xfId="25" applyFont="1" applyBorder="1" applyAlignment="1">
      <alignment horizontal="center" vertical="center" wrapText="1"/>
    </xf>
    <xf numFmtId="0" fontId="59" fillId="0" borderId="179" xfId="25" applyFont="1" applyBorder="1" applyAlignment="1">
      <alignment horizontal="center" vertical="center" wrapText="1"/>
    </xf>
    <xf numFmtId="0" fontId="59" fillId="0" borderId="178" xfId="25" applyFont="1" applyBorder="1" applyAlignment="1">
      <alignment horizontal="center" vertical="center" wrapText="1"/>
    </xf>
    <xf numFmtId="0" fontId="59" fillId="0" borderId="149" xfId="25" applyFont="1" applyBorder="1" applyAlignment="1">
      <alignment horizontal="center" vertical="center" wrapText="1"/>
    </xf>
    <xf numFmtId="0" fontId="59" fillId="0" borderId="206" xfId="25" applyFont="1" applyBorder="1" applyAlignment="1">
      <alignment horizontal="center" vertical="center" wrapText="1"/>
    </xf>
    <xf numFmtId="49" fontId="74" fillId="0" borderId="149" xfId="25" applyNumberFormat="1" applyFont="1" applyBorder="1" applyAlignment="1" applyProtection="1">
      <alignment horizontal="center" vertical="center" shrinkToFit="1"/>
      <protection locked="0"/>
    </xf>
    <xf numFmtId="49" fontId="74" fillId="0" borderId="206" xfId="25" applyNumberFormat="1" applyFont="1" applyBorder="1" applyAlignment="1" applyProtection="1">
      <alignment horizontal="center" vertical="center" shrinkToFit="1"/>
      <protection locked="0"/>
    </xf>
    <xf numFmtId="0" fontId="62" fillId="5" borderId="68" xfId="25" applyFont="1" applyFill="1" applyBorder="1" applyAlignment="1">
      <alignment horizontal="center" vertical="center" textRotation="255" wrapText="1" shrinkToFit="1"/>
    </xf>
    <xf numFmtId="0" fontId="62" fillId="5" borderId="10" xfId="25" applyFont="1" applyFill="1" applyBorder="1" applyAlignment="1">
      <alignment horizontal="center" vertical="center" textRotation="255" wrapText="1" shrinkToFit="1"/>
    </xf>
    <xf numFmtId="0" fontId="62" fillId="5" borderId="54" xfId="25" applyFont="1" applyFill="1" applyBorder="1" applyAlignment="1">
      <alignment horizontal="center" vertical="center" textRotation="255" wrapText="1" shrinkToFit="1"/>
    </xf>
    <xf numFmtId="0" fontId="62" fillId="5" borderId="0" xfId="25" applyFont="1" applyFill="1" applyAlignment="1">
      <alignment horizontal="center" vertical="center" textRotation="255" wrapText="1" shrinkToFit="1"/>
    </xf>
    <xf numFmtId="0" fontId="62" fillId="5" borderId="69" xfId="25" applyFont="1" applyFill="1" applyBorder="1" applyAlignment="1">
      <alignment horizontal="center" vertical="center" textRotation="255" wrapText="1" shrinkToFit="1"/>
    </xf>
    <xf numFmtId="0" fontId="62" fillId="5" borderId="67" xfId="25" applyFont="1" applyFill="1" applyBorder="1" applyAlignment="1">
      <alignment horizontal="center" vertical="center" textRotation="255" wrapText="1" shrinkToFit="1"/>
    </xf>
    <xf numFmtId="0" fontId="71" fillId="10" borderId="209" xfId="25" applyFont="1" applyFill="1" applyBorder="1" applyAlignment="1">
      <alignment horizontal="center" vertical="center" textRotation="255" wrapText="1" shrinkToFit="1"/>
    </xf>
    <xf numFmtId="0" fontId="71" fillId="10" borderId="213" xfId="25" applyFont="1" applyFill="1" applyBorder="1" applyAlignment="1">
      <alignment horizontal="center" vertical="center" textRotation="255" wrapText="1" shrinkToFit="1"/>
    </xf>
    <xf numFmtId="0" fontId="62" fillId="0" borderId="210" xfId="25" applyFont="1" applyBorder="1" applyAlignment="1">
      <alignment horizontal="center" vertical="center" wrapText="1"/>
    </xf>
    <xf numFmtId="0" fontId="62" fillId="0" borderId="227" xfId="25" applyFont="1" applyBorder="1" applyAlignment="1">
      <alignment horizontal="center" vertical="center" wrapText="1"/>
    </xf>
    <xf numFmtId="0" fontId="65" fillId="0" borderId="211" xfId="25" applyFont="1" applyBorder="1" applyAlignment="1">
      <alignment horizontal="center" vertical="center" textRotation="255" wrapText="1"/>
    </xf>
    <xf numFmtId="0" fontId="65" fillId="0" borderId="55" xfId="25" applyFont="1" applyBorder="1" applyAlignment="1">
      <alignment horizontal="center" vertical="center" textRotation="255" wrapText="1"/>
    </xf>
    <xf numFmtId="0" fontId="65" fillId="0" borderId="0" xfId="25" applyFont="1" applyAlignment="1">
      <alignment horizontal="center" vertical="center" textRotation="255" wrapText="1"/>
    </xf>
    <xf numFmtId="0" fontId="65" fillId="0" borderId="228" xfId="25" applyFont="1" applyBorder="1" applyAlignment="1">
      <alignment horizontal="center" vertical="center" textRotation="255" wrapText="1"/>
    </xf>
    <xf numFmtId="0" fontId="69" fillId="0" borderId="212" xfId="25" applyFont="1" applyBorder="1" applyAlignment="1">
      <alignment horizontal="left" vertical="center" wrapText="1"/>
    </xf>
    <xf numFmtId="0" fontId="69" fillId="0" borderId="201" xfId="25" applyFont="1" applyBorder="1" applyAlignment="1">
      <alignment horizontal="left" vertical="center" wrapText="1"/>
    </xf>
    <xf numFmtId="0" fontId="69" fillId="0" borderId="0" xfId="25" applyFont="1" applyAlignment="1">
      <alignment horizontal="left" vertical="center" wrapText="1"/>
    </xf>
    <xf numFmtId="0" fontId="69" fillId="0" borderId="203" xfId="25" applyFont="1" applyBorder="1" applyAlignment="1">
      <alignment horizontal="left" vertical="center" wrapText="1"/>
    </xf>
    <xf numFmtId="49" fontId="74" fillId="0" borderId="208" xfId="25" applyNumberFormat="1" applyFont="1" applyBorder="1" applyAlignment="1" applyProtection="1">
      <alignment horizontal="center" vertical="center" shrinkToFit="1"/>
      <protection locked="0"/>
    </xf>
    <xf numFmtId="49" fontId="74" fillId="0" borderId="199" xfId="25" applyNumberFormat="1" applyFont="1" applyBorder="1" applyAlignment="1" applyProtection="1">
      <alignment horizontal="center" vertical="center" shrinkToFit="1"/>
      <protection locked="0"/>
    </xf>
    <xf numFmtId="0" fontId="59" fillId="0" borderId="208" xfId="25" applyFont="1" applyBorder="1" applyAlignment="1">
      <alignment horizontal="left" vertical="center" wrapText="1"/>
    </xf>
    <xf numFmtId="0" fontId="59" fillId="0" borderId="23" xfId="25" applyFont="1" applyBorder="1" applyAlignment="1">
      <alignment horizontal="left" vertical="center" wrapText="1"/>
    </xf>
    <xf numFmtId="0" fontId="59" fillId="0" borderId="26" xfId="25" applyFont="1" applyBorder="1" applyAlignment="1">
      <alignment horizontal="left" vertical="center" wrapText="1"/>
    </xf>
    <xf numFmtId="0" fontId="59" fillId="0" borderId="207" xfId="25" applyFont="1" applyBorder="1" applyAlignment="1">
      <alignment horizontal="left" vertical="center" wrapText="1"/>
    </xf>
    <xf numFmtId="0" fontId="59" fillId="0" borderId="104" xfId="25" applyFont="1" applyBorder="1" applyAlignment="1">
      <alignment horizontal="left" vertical="center" wrapText="1"/>
    </xf>
    <xf numFmtId="0" fontId="59" fillId="0" borderId="40" xfId="25" applyFont="1" applyBorder="1" applyAlignment="1">
      <alignment horizontal="left" vertical="center" wrapText="1"/>
    </xf>
    <xf numFmtId="49" fontId="74" fillId="0" borderId="184" xfId="25" applyNumberFormat="1" applyFont="1" applyBorder="1" applyAlignment="1" applyProtection="1">
      <alignment horizontal="right" vertical="center" shrinkToFit="1"/>
      <protection locked="0"/>
    </xf>
    <xf numFmtId="49" fontId="74" fillId="0" borderId="179" xfId="25" applyNumberFormat="1" applyFont="1" applyBorder="1" applyAlignment="1" applyProtection="1">
      <alignment horizontal="right" vertical="center" shrinkToFit="1"/>
      <protection locked="0"/>
    </xf>
    <xf numFmtId="49" fontId="74" fillId="0" borderId="208" xfId="25" applyNumberFormat="1" applyFont="1" applyBorder="1" applyAlignment="1" applyProtection="1">
      <alignment horizontal="right" vertical="center" shrinkToFit="1"/>
      <protection locked="0"/>
    </xf>
    <xf numFmtId="49" fontId="74" fillId="0" borderId="23" xfId="25" applyNumberFormat="1" applyFont="1" applyBorder="1" applyAlignment="1" applyProtection="1">
      <alignment horizontal="right" vertical="center" shrinkToFit="1"/>
      <protection locked="0"/>
    </xf>
    <xf numFmtId="49" fontId="74" fillId="0" borderId="199" xfId="25" applyNumberFormat="1" applyFont="1" applyBorder="1" applyAlignment="1" applyProtection="1">
      <alignment horizontal="right" vertical="center" shrinkToFit="1"/>
      <protection locked="0"/>
    </xf>
    <xf numFmtId="0" fontId="59" fillId="0" borderId="208" xfId="25" applyFont="1" applyBorder="1" applyAlignment="1">
      <alignment horizontal="center" vertical="center" wrapText="1"/>
    </xf>
    <xf numFmtId="0" fontId="59" fillId="0" borderId="199" xfId="25" applyFont="1" applyBorder="1" applyAlignment="1">
      <alignment horizontal="center" vertical="center" wrapText="1"/>
    </xf>
    <xf numFmtId="0" fontId="72" fillId="10" borderId="214" xfId="25" applyFont="1" applyFill="1" applyBorder="1" applyAlignment="1">
      <alignment horizontal="center" vertical="center" shrinkToFit="1"/>
    </xf>
    <xf numFmtId="0" fontId="72" fillId="10" borderId="215" xfId="25" applyFont="1" applyFill="1" applyBorder="1" applyAlignment="1">
      <alignment horizontal="center" vertical="center" shrinkToFit="1"/>
    </xf>
    <xf numFmtId="0" fontId="59" fillId="0" borderId="216" xfId="25" applyFont="1" applyBorder="1" applyAlignment="1">
      <alignment horizontal="center" vertical="center"/>
    </xf>
    <xf numFmtId="0" fontId="59" fillId="0" borderId="219" xfId="25" applyFont="1" applyBorder="1" applyAlignment="1">
      <alignment horizontal="center" vertical="center"/>
    </xf>
    <xf numFmtId="0" fontId="59" fillId="0" borderId="217" xfId="25" applyFont="1" applyBorder="1" applyAlignment="1">
      <alignment horizontal="left" vertical="center"/>
    </xf>
    <xf numFmtId="0" fontId="59" fillId="0" borderId="214" xfId="25" applyFont="1" applyBorder="1" applyAlignment="1">
      <alignment horizontal="left" vertical="center"/>
    </xf>
    <xf numFmtId="0" fontId="59" fillId="0" borderId="215" xfId="25" applyFont="1" applyBorder="1" applyAlignment="1">
      <alignment horizontal="left" vertical="center"/>
    </xf>
    <xf numFmtId="0" fontId="69" fillId="0" borderId="217" xfId="25" applyFont="1" applyBorder="1" applyAlignment="1">
      <alignment horizontal="left" vertical="center" shrinkToFit="1"/>
    </xf>
    <xf numFmtId="0" fontId="69" fillId="0" borderId="214" xfId="25" applyFont="1" applyBorder="1" applyAlignment="1">
      <alignment horizontal="left" vertical="center" shrinkToFit="1"/>
    </xf>
    <xf numFmtId="0" fontId="69" fillId="0" borderId="218" xfId="25" applyFont="1" applyBorder="1" applyAlignment="1">
      <alignment horizontal="left" vertical="center" shrinkToFit="1"/>
    </xf>
    <xf numFmtId="0" fontId="62" fillId="0" borderId="0" xfId="25" applyFont="1" applyAlignment="1">
      <alignment horizontal="center" vertical="center"/>
    </xf>
    <xf numFmtId="0" fontId="62" fillId="0" borderId="178" xfId="25" applyFont="1" applyBorder="1" applyAlignment="1">
      <alignment horizontal="center" vertical="center"/>
    </xf>
    <xf numFmtId="0" fontId="62" fillId="0" borderId="173" xfId="25" applyFont="1" applyBorder="1" applyAlignment="1">
      <alignment horizontal="center" vertical="center"/>
    </xf>
    <xf numFmtId="0" fontId="62" fillId="0" borderId="180" xfId="25" applyFont="1" applyBorder="1" applyAlignment="1">
      <alignment horizontal="center" vertical="center"/>
    </xf>
    <xf numFmtId="0" fontId="74" fillId="0" borderId="203" xfId="25" applyFont="1" applyBorder="1" applyAlignment="1" applyProtection="1">
      <alignment horizontal="left" vertical="center"/>
      <protection locked="0"/>
    </xf>
    <xf numFmtId="0" fontId="74" fillId="0" borderId="220" xfId="25" applyFont="1" applyBorder="1" applyAlignment="1" applyProtection="1">
      <alignment horizontal="left" vertical="center"/>
      <protection locked="0"/>
    </xf>
    <xf numFmtId="0" fontId="74" fillId="0" borderId="222" xfId="25" applyFont="1" applyBorder="1" applyAlignment="1" applyProtection="1">
      <alignment horizontal="left" vertical="center" shrinkToFit="1"/>
      <protection locked="0"/>
    </xf>
    <xf numFmtId="0" fontId="75" fillId="0" borderId="197" xfId="25" applyFont="1" applyBorder="1" applyAlignment="1" applyProtection="1">
      <alignment horizontal="center" vertical="center" wrapText="1"/>
      <protection locked="0"/>
    </xf>
    <xf numFmtId="0" fontId="59" fillId="0" borderId="197" xfId="25" applyFont="1" applyBorder="1" applyAlignment="1" applyProtection="1">
      <alignment horizontal="center" vertical="center" wrapText="1"/>
      <protection locked="0"/>
    </xf>
    <xf numFmtId="0" fontId="59" fillId="0" borderId="183" xfId="25" applyFont="1" applyBorder="1" applyAlignment="1" applyProtection="1">
      <alignment horizontal="center" vertical="center" wrapText="1"/>
      <protection locked="0"/>
    </xf>
    <xf numFmtId="0" fontId="74" fillId="0" borderId="221" xfId="25" applyFont="1" applyBorder="1" applyAlignment="1" applyProtection="1">
      <alignment horizontal="left" vertical="center" shrinkToFit="1"/>
      <protection locked="0"/>
    </xf>
    <xf numFmtId="0" fontId="75" fillId="0" borderId="197" xfId="25" applyFont="1" applyBorder="1" applyAlignment="1">
      <alignment horizontal="center" vertical="center"/>
    </xf>
    <xf numFmtId="49" fontId="74" fillId="0" borderId="197" xfId="25" applyNumberFormat="1" applyFont="1" applyBorder="1" applyAlignment="1" applyProtection="1">
      <alignment horizontal="center" vertical="center"/>
      <protection locked="0"/>
    </xf>
    <xf numFmtId="49" fontId="59" fillId="0" borderId="197" xfId="25" applyNumberFormat="1" applyFont="1" applyBorder="1" applyAlignment="1">
      <alignment horizontal="center" vertical="center"/>
    </xf>
    <xf numFmtId="49" fontId="74" fillId="0" borderId="184" xfId="25" applyNumberFormat="1" applyFont="1" applyBorder="1" applyAlignment="1" applyProtection="1">
      <alignment horizontal="center" vertical="center"/>
      <protection locked="0"/>
    </xf>
    <xf numFmtId="49" fontId="74" fillId="0" borderId="185" xfId="25" applyNumberFormat="1" applyFont="1" applyBorder="1" applyAlignment="1" applyProtection="1">
      <alignment vertical="center"/>
      <protection locked="0"/>
    </xf>
    <xf numFmtId="49" fontId="74" fillId="0" borderId="186" xfId="25" applyNumberFormat="1" applyFont="1" applyBorder="1" applyAlignment="1" applyProtection="1">
      <alignment vertical="center"/>
      <protection locked="0"/>
    </xf>
    <xf numFmtId="49" fontId="74" fillId="0" borderId="179" xfId="25" applyNumberFormat="1" applyFont="1" applyBorder="1" applyAlignment="1" applyProtection="1">
      <alignment vertical="center"/>
      <protection locked="0"/>
    </xf>
    <xf numFmtId="49" fontId="74" fillId="0" borderId="0" xfId="25" applyNumberFormat="1" applyFont="1" applyAlignment="1" applyProtection="1">
      <alignment vertical="center"/>
      <protection locked="0"/>
    </xf>
    <xf numFmtId="49" fontId="74" fillId="0" borderId="178" xfId="25" applyNumberFormat="1" applyFont="1" applyBorder="1" applyAlignment="1" applyProtection="1">
      <alignment vertical="center"/>
      <protection locked="0"/>
    </xf>
    <xf numFmtId="49" fontId="74" fillId="0" borderId="181" xfId="25" applyNumberFormat="1" applyFont="1" applyBorder="1" applyAlignment="1" applyProtection="1">
      <alignment vertical="center"/>
      <protection locked="0"/>
    </xf>
    <xf numFmtId="49" fontId="74" fillId="0" borderId="173" xfId="25" applyNumberFormat="1" applyFont="1" applyBorder="1" applyAlignment="1" applyProtection="1">
      <alignment vertical="center"/>
      <protection locked="0"/>
    </xf>
    <xf numFmtId="49" fontId="74" fillId="0" borderId="180" xfId="25" applyNumberFormat="1" applyFont="1" applyBorder="1" applyAlignment="1" applyProtection="1">
      <alignment vertical="center"/>
      <protection locked="0"/>
    </xf>
    <xf numFmtId="49" fontId="74" fillId="0" borderId="223" xfId="25" applyNumberFormat="1" applyFont="1" applyBorder="1" applyAlignment="1" applyProtection="1">
      <alignment horizontal="center" vertical="center" shrinkToFit="1"/>
      <protection locked="0"/>
    </xf>
    <xf numFmtId="49" fontId="74" fillId="0" borderId="203" xfId="25" applyNumberFormat="1" applyFont="1" applyBorder="1" applyAlignment="1" applyProtection="1">
      <alignment horizontal="center" vertical="center" shrinkToFit="1"/>
      <protection locked="0"/>
    </xf>
    <xf numFmtId="49" fontId="74" fillId="0" borderId="220" xfId="25" applyNumberFormat="1" applyFont="1" applyBorder="1" applyAlignment="1" applyProtection="1">
      <alignment horizontal="center" vertical="center" shrinkToFit="1"/>
      <protection locked="0"/>
    </xf>
    <xf numFmtId="0" fontId="74" fillId="0" borderId="184" xfId="25" applyFont="1" applyBorder="1" applyAlignment="1" applyProtection="1">
      <alignment horizontal="center" vertical="center"/>
      <protection locked="0"/>
    </xf>
    <xf numFmtId="0" fontId="74" fillId="0" borderId="185" xfId="25" applyFont="1" applyBorder="1" applyAlignment="1" applyProtection="1">
      <alignment vertical="center"/>
      <protection locked="0"/>
    </xf>
    <xf numFmtId="0" fontId="74" fillId="0" borderId="186" xfId="25" applyFont="1" applyBorder="1" applyAlignment="1" applyProtection="1">
      <alignment vertical="center"/>
      <protection locked="0"/>
    </xf>
    <xf numFmtId="0" fontId="74" fillId="0" borderId="179" xfId="25" applyFont="1" applyBorder="1" applyAlignment="1" applyProtection="1">
      <alignment vertical="center"/>
      <protection locked="0"/>
    </xf>
    <xf numFmtId="0" fontId="74" fillId="0" borderId="0" xfId="25" applyFont="1" applyAlignment="1" applyProtection="1">
      <alignment vertical="center"/>
      <protection locked="0"/>
    </xf>
    <xf numFmtId="0" fontId="74" fillId="0" borderId="178" xfId="25" applyFont="1" applyBorder="1" applyAlignment="1" applyProtection="1">
      <alignment vertical="center"/>
      <protection locked="0"/>
    </xf>
    <xf numFmtId="0" fontId="74" fillId="0" borderId="181" xfId="25" applyFont="1" applyBorder="1" applyAlignment="1" applyProtection="1">
      <alignment vertical="center"/>
      <protection locked="0"/>
    </xf>
    <xf numFmtId="0" fontId="74" fillId="0" borderId="173" xfId="25" applyFont="1" applyBorder="1" applyAlignment="1" applyProtection="1">
      <alignment vertical="center"/>
      <protection locked="0"/>
    </xf>
    <xf numFmtId="0" fontId="74" fillId="0" borderId="180" xfId="25" applyFont="1" applyBorder="1" applyAlignment="1" applyProtection="1">
      <alignment vertical="center"/>
      <protection locked="0"/>
    </xf>
    <xf numFmtId="0" fontId="74" fillId="0" borderId="223" xfId="25" applyFont="1" applyBorder="1" applyAlignment="1" applyProtection="1">
      <alignment horizontal="center" vertical="center" shrinkToFit="1"/>
      <protection locked="0"/>
    </xf>
    <xf numFmtId="0" fontId="74" fillId="0" borderId="203" xfId="25" applyFont="1" applyBorder="1" applyAlignment="1" applyProtection="1">
      <alignment horizontal="center" vertical="center" shrinkToFit="1"/>
      <protection locked="0"/>
    </xf>
    <xf numFmtId="0" fontId="74" fillId="0" borderId="220" xfId="25" applyFont="1" applyBorder="1" applyAlignment="1" applyProtection="1">
      <alignment horizontal="center" vertical="center" shrinkToFit="1"/>
      <protection locked="0"/>
    </xf>
    <xf numFmtId="0" fontId="59" fillId="0" borderId="224" xfId="25" applyFont="1" applyBorder="1" applyAlignment="1" applyProtection="1">
      <alignment horizontal="left" vertical="center" shrinkToFit="1"/>
      <protection locked="0"/>
    </xf>
    <xf numFmtId="0" fontId="59" fillId="0" borderId="185" xfId="25" applyFont="1" applyBorder="1" applyAlignment="1" applyProtection="1">
      <alignment horizontal="left" vertical="center" shrinkToFit="1"/>
      <protection locked="0"/>
    </xf>
    <xf numFmtId="0" fontId="59" fillId="0" borderId="186" xfId="25" applyFont="1" applyBorder="1" applyAlignment="1" applyProtection="1">
      <alignment horizontal="left" vertical="center" shrinkToFit="1"/>
      <protection locked="0"/>
    </xf>
    <xf numFmtId="0" fontId="59" fillId="0" borderId="202" xfId="25" applyFont="1" applyBorder="1" applyAlignment="1" applyProtection="1">
      <alignment horizontal="left" vertical="center" shrinkToFit="1"/>
      <protection locked="0"/>
    </xf>
    <xf numFmtId="0" fontId="59" fillId="0" borderId="0" xfId="25" applyFont="1" applyAlignment="1" applyProtection="1">
      <alignment horizontal="left" vertical="center" shrinkToFit="1"/>
      <protection locked="0"/>
    </xf>
    <xf numFmtId="0" fontId="59" fillId="0" borderId="178" xfId="25" applyFont="1" applyBorder="1" applyAlignment="1" applyProtection="1">
      <alignment horizontal="left" vertical="center" shrinkToFit="1"/>
      <protection locked="0"/>
    </xf>
    <xf numFmtId="0" fontId="59" fillId="0" borderId="225" xfId="25" applyFont="1" applyBorder="1" applyAlignment="1" applyProtection="1">
      <alignment horizontal="left" vertical="center" shrinkToFit="1"/>
      <protection locked="0"/>
    </xf>
    <xf numFmtId="0" fontId="59" fillId="0" borderId="173" xfId="25" applyFont="1" applyBorder="1" applyAlignment="1" applyProtection="1">
      <alignment horizontal="left" vertical="center" shrinkToFit="1"/>
      <protection locked="0"/>
    </xf>
    <xf numFmtId="0" fontId="59" fillId="0" borderId="180" xfId="25" applyFont="1" applyBorder="1" applyAlignment="1" applyProtection="1">
      <alignment horizontal="left" vertical="center" shrinkToFit="1"/>
      <protection locked="0"/>
    </xf>
    <xf numFmtId="0" fontId="74" fillId="0" borderId="184" xfId="25" applyFont="1" applyBorder="1" applyAlignment="1" applyProtection="1">
      <alignment horizontal="right" vertical="center" shrinkToFit="1"/>
      <protection locked="0"/>
    </xf>
    <xf numFmtId="0" fontId="74" fillId="0" borderId="185" xfId="25" applyFont="1" applyBorder="1" applyAlignment="1" applyProtection="1">
      <alignment horizontal="right" vertical="center" shrinkToFit="1"/>
      <protection locked="0"/>
    </xf>
    <xf numFmtId="0" fontId="74" fillId="0" borderId="186" xfId="25" applyFont="1" applyBorder="1" applyAlignment="1" applyProtection="1">
      <alignment horizontal="right" vertical="center" shrinkToFit="1"/>
      <protection locked="0"/>
    </xf>
    <xf numFmtId="0" fontId="74" fillId="0" borderId="179" xfId="25" applyFont="1" applyBorder="1" applyAlignment="1" applyProtection="1">
      <alignment horizontal="right" vertical="center" shrinkToFit="1"/>
      <protection locked="0"/>
    </xf>
    <xf numFmtId="0" fontId="74" fillId="0" borderId="0" xfId="25" applyFont="1" applyAlignment="1" applyProtection="1">
      <alignment horizontal="right" vertical="center" shrinkToFit="1"/>
      <protection locked="0"/>
    </xf>
    <xf numFmtId="0" fontId="74" fillId="0" borderId="178" xfId="25" applyFont="1" applyBorder="1" applyAlignment="1" applyProtection="1">
      <alignment horizontal="right" vertical="center" shrinkToFit="1"/>
      <protection locked="0"/>
    </xf>
    <xf numFmtId="0" fontId="74" fillId="0" borderId="181" xfId="25" applyFont="1" applyBorder="1" applyAlignment="1" applyProtection="1">
      <alignment horizontal="right" vertical="center" shrinkToFit="1"/>
      <protection locked="0"/>
    </xf>
    <xf numFmtId="0" fontId="74" fillId="0" borderId="173" xfId="25" applyFont="1" applyBorder="1" applyAlignment="1" applyProtection="1">
      <alignment horizontal="right" vertical="center" shrinkToFit="1"/>
      <protection locked="0"/>
    </xf>
    <xf numFmtId="0" fontId="74" fillId="0" borderId="180" xfId="25" applyFont="1" applyBorder="1" applyAlignment="1" applyProtection="1">
      <alignment horizontal="right" vertical="center" shrinkToFit="1"/>
      <protection locked="0"/>
    </xf>
    <xf numFmtId="0" fontId="74" fillId="0" borderId="184" xfId="25" applyFont="1" applyBorder="1" applyAlignment="1" applyProtection="1">
      <alignment horizontal="left" vertical="center" shrinkToFit="1"/>
      <protection locked="0"/>
    </xf>
    <xf numFmtId="0" fontId="74" fillId="0" borderId="185" xfId="25" applyFont="1" applyBorder="1" applyAlignment="1" applyProtection="1">
      <alignment horizontal="left" vertical="center" shrinkToFit="1"/>
      <protection locked="0"/>
    </xf>
    <xf numFmtId="0" fontId="74" fillId="0" borderId="223" xfId="25" applyFont="1" applyBorder="1" applyAlignment="1" applyProtection="1">
      <alignment horizontal="left" vertical="center" shrinkToFit="1"/>
      <protection locked="0"/>
    </xf>
    <xf numFmtId="0" fontId="74" fillId="0" borderId="203" xfId="25" applyFont="1" applyBorder="1" applyAlignment="1" applyProtection="1">
      <alignment horizontal="left" vertical="center" shrinkToFit="1"/>
      <protection locked="0"/>
    </xf>
    <xf numFmtId="0" fontId="74" fillId="0" borderId="220" xfId="25" applyFont="1" applyBorder="1" applyAlignment="1" applyProtection="1">
      <alignment horizontal="left" vertical="center" shrinkToFit="1"/>
      <protection locked="0"/>
    </xf>
    <xf numFmtId="0" fontId="69" fillId="0" borderId="233" xfId="25" applyFont="1" applyBorder="1" applyAlignment="1">
      <alignment horizontal="left" vertical="center" wrapText="1" shrinkToFit="1"/>
    </xf>
    <xf numFmtId="0" fontId="69" fillId="0" borderId="212" xfId="25" applyFont="1" applyBorder="1" applyAlignment="1">
      <alignment horizontal="left" vertical="center" wrapText="1" shrinkToFit="1"/>
    </xf>
    <xf numFmtId="0" fontId="69" fillId="0" borderId="201" xfId="25" applyFont="1" applyBorder="1" applyAlignment="1">
      <alignment horizontal="left" vertical="center" wrapText="1" shrinkToFit="1"/>
    </xf>
    <xf numFmtId="0" fontId="69" fillId="0" borderId="54" xfId="25" applyFont="1" applyBorder="1" applyAlignment="1">
      <alignment horizontal="left" vertical="center" wrapText="1" shrinkToFit="1"/>
    </xf>
    <xf numFmtId="0" fontId="69" fillId="0" borderId="0" xfId="25" applyFont="1" applyAlignment="1">
      <alignment horizontal="left" vertical="center" wrapText="1" shrinkToFit="1"/>
    </xf>
    <xf numFmtId="0" fontId="69" fillId="0" borderId="203" xfId="25" applyFont="1" applyBorder="1" applyAlignment="1">
      <alignment horizontal="left" vertical="center" wrapText="1" shrinkToFit="1"/>
    </xf>
    <xf numFmtId="0" fontId="69" fillId="0" borderId="69" xfId="25" applyFont="1" applyBorder="1" applyAlignment="1">
      <alignment horizontal="left" vertical="center" wrapText="1" shrinkToFit="1"/>
    </xf>
    <xf numFmtId="0" fontId="69" fillId="0" borderId="67" xfId="25" applyFont="1" applyBorder="1" applyAlignment="1">
      <alignment horizontal="left" vertical="center" wrapText="1" shrinkToFit="1"/>
    </xf>
    <xf numFmtId="0" fontId="69" fillId="0" borderId="234" xfId="25" applyFont="1" applyBorder="1" applyAlignment="1">
      <alignment horizontal="left" vertical="center" wrapText="1" shrinkToFit="1"/>
    </xf>
    <xf numFmtId="0" fontId="59" fillId="0" borderId="226" xfId="25" applyFont="1" applyBorder="1" applyAlignment="1">
      <alignment horizontal="center" vertical="center"/>
    </xf>
    <xf numFmtId="0" fontId="59" fillId="0" borderId="229" xfId="25" applyFont="1" applyBorder="1" applyAlignment="1">
      <alignment horizontal="center" vertical="center"/>
    </xf>
    <xf numFmtId="0" fontId="59" fillId="0" borderId="230" xfId="25" applyFont="1" applyBorder="1" applyAlignment="1">
      <alignment horizontal="center" vertical="center"/>
    </xf>
    <xf numFmtId="0" fontId="74" fillId="0" borderId="183" xfId="25" applyFont="1" applyBorder="1" applyAlignment="1" applyProtection="1">
      <alignment horizontal="center" vertical="center" shrinkToFit="1"/>
      <protection locked="0"/>
    </xf>
    <xf numFmtId="0" fontId="74" fillId="0" borderId="222" xfId="25" applyFont="1" applyBorder="1" applyAlignment="1" applyProtection="1">
      <alignment horizontal="center" vertical="center" shrinkToFit="1"/>
      <protection locked="0"/>
    </xf>
    <xf numFmtId="0" fontId="74" fillId="0" borderId="230" xfId="25" applyFont="1" applyBorder="1" applyAlignment="1" applyProtection="1">
      <alignment horizontal="center" vertical="center" shrinkToFit="1"/>
      <protection locked="0"/>
    </xf>
    <xf numFmtId="0" fontId="74" fillId="0" borderId="231" xfId="25" applyFont="1" applyBorder="1" applyAlignment="1" applyProtection="1">
      <alignment horizontal="center" vertical="center" shrinkToFit="1"/>
      <protection locked="0"/>
    </xf>
    <xf numFmtId="0" fontId="59" fillId="0" borderId="197" xfId="25" applyFont="1" applyBorder="1" applyAlignment="1">
      <alignment horizontal="center" vertical="center"/>
    </xf>
    <xf numFmtId="0" fontId="70" fillId="0" borderId="235" xfId="25" applyFont="1" applyBorder="1" applyAlignment="1">
      <alignment horizontal="center" vertical="center"/>
    </xf>
    <xf numFmtId="0" fontId="70" fillId="0" borderId="236" xfId="25" applyFont="1" applyBorder="1" applyAlignment="1">
      <alignment horizontal="center" vertical="center"/>
    </xf>
    <xf numFmtId="0" fontId="70" fillId="0" borderId="237" xfId="25" applyFont="1" applyBorder="1" applyAlignment="1">
      <alignment horizontal="center" vertical="center"/>
    </xf>
    <xf numFmtId="0" fontId="70" fillId="0" borderId="240" xfId="25" applyFont="1" applyBorder="1" applyAlignment="1">
      <alignment horizontal="center" vertical="center"/>
    </xf>
    <xf numFmtId="0" fontId="70" fillId="0" borderId="241" xfId="25" applyFont="1" applyBorder="1" applyAlignment="1">
      <alignment horizontal="center" vertical="center"/>
    </xf>
    <xf numFmtId="0" fontId="70" fillId="0" borderId="242" xfId="25" applyFont="1" applyBorder="1" applyAlignment="1">
      <alignment horizontal="center" vertical="center"/>
    </xf>
    <xf numFmtId="49" fontId="81" fillId="0" borderId="238" xfId="25" applyNumberFormat="1" applyFont="1" applyBorder="1" applyAlignment="1" applyProtection="1">
      <alignment horizontal="left" vertical="center" shrinkToFit="1"/>
      <protection locked="0"/>
    </xf>
    <xf numFmtId="49" fontId="81" fillId="0" borderId="236" xfId="25" applyNumberFormat="1" applyFont="1" applyBorder="1" applyAlignment="1" applyProtection="1">
      <alignment horizontal="left" vertical="center" shrinkToFit="1"/>
      <protection locked="0"/>
    </xf>
    <xf numFmtId="49" fontId="81" fillId="0" borderId="237" xfId="25" applyNumberFormat="1" applyFont="1" applyBorder="1" applyAlignment="1" applyProtection="1">
      <alignment horizontal="left" vertical="center" shrinkToFit="1"/>
      <protection locked="0"/>
    </xf>
    <xf numFmtId="49" fontId="81" fillId="0" borderId="243" xfId="25" applyNumberFormat="1" applyFont="1" applyBorder="1" applyAlignment="1" applyProtection="1">
      <alignment horizontal="left" vertical="center" shrinkToFit="1"/>
      <protection locked="0"/>
    </xf>
    <xf numFmtId="49" fontId="81" fillId="0" borderId="241" xfId="25" applyNumberFormat="1" applyFont="1" applyBorder="1" applyAlignment="1" applyProtection="1">
      <alignment horizontal="left" vertical="center" shrinkToFit="1"/>
      <protection locked="0"/>
    </xf>
    <xf numFmtId="49" fontId="81" fillId="0" borderId="242" xfId="25" applyNumberFormat="1" applyFont="1" applyBorder="1" applyAlignment="1" applyProtection="1">
      <alignment horizontal="left" vertical="center" shrinkToFit="1"/>
      <protection locked="0"/>
    </xf>
    <xf numFmtId="0" fontId="70" fillId="0" borderId="238" xfId="25" applyFont="1" applyBorder="1" applyAlignment="1">
      <alignment horizontal="center" vertical="center"/>
    </xf>
    <xf numFmtId="0" fontId="70" fillId="0" borderId="243" xfId="25" applyFont="1" applyBorder="1" applyAlignment="1">
      <alignment horizontal="center" vertical="center"/>
    </xf>
    <xf numFmtId="49" fontId="81" fillId="0" borderId="235" xfId="25" applyNumberFormat="1" applyFont="1" applyBorder="1" applyAlignment="1" applyProtection="1">
      <alignment horizontal="left" vertical="center" shrinkToFit="1"/>
      <protection locked="0"/>
    </xf>
    <xf numFmtId="49" fontId="81" fillId="0" borderId="239" xfId="25" applyNumberFormat="1" applyFont="1" applyBorder="1" applyAlignment="1" applyProtection="1">
      <alignment horizontal="left" vertical="center" shrinkToFit="1"/>
      <protection locked="0"/>
    </xf>
    <xf numFmtId="49" fontId="81" fillId="0" borderId="240" xfId="25" applyNumberFormat="1" applyFont="1" applyBorder="1" applyAlignment="1" applyProtection="1">
      <alignment horizontal="left" vertical="center" shrinkToFit="1"/>
      <protection locked="0"/>
    </xf>
    <xf numFmtId="49" fontId="81" fillId="0" borderId="244" xfId="25" applyNumberFormat="1" applyFont="1" applyBorder="1" applyAlignment="1" applyProtection="1">
      <alignment horizontal="left" vertical="center" shrinkToFit="1"/>
      <protection locked="0"/>
    </xf>
    <xf numFmtId="0" fontId="74" fillId="0" borderId="4" xfId="25" applyFont="1" applyBorder="1" applyAlignment="1" applyProtection="1">
      <alignment horizontal="left" vertical="top" wrapText="1"/>
      <protection locked="0"/>
    </xf>
    <xf numFmtId="0" fontId="59" fillId="0" borderId="4" xfId="25" applyFont="1" applyBorder="1" applyAlignment="1">
      <alignment horizontal="center" vertical="center" wrapText="1"/>
    </xf>
    <xf numFmtId="0" fontId="59" fillId="0" borderId="207" xfId="25" applyFont="1" applyBorder="1" applyAlignment="1">
      <alignment horizontal="center" vertical="center"/>
    </xf>
    <xf numFmtId="0" fontId="59" fillId="0" borderId="247" xfId="25" applyFont="1" applyBorder="1" applyAlignment="1">
      <alignment horizontal="center" vertical="center"/>
    </xf>
    <xf numFmtId="0" fontId="59" fillId="0" borderId="248" xfId="25" applyFont="1" applyBorder="1" applyAlignment="1">
      <alignment horizontal="center" vertical="center"/>
    </xf>
    <xf numFmtId="0" fontId="74" fillId="0" borderId="248" xfId="25" applyFont="1" applyBorder="1" applyAlignment="1" applyProtection="1">
      <alignment horizontal="right" vertical="center" shrinkToFit="1"/>
      <protection locked="0"/>
    </xf>
    <xf numFmtId="0" fontId="74" fillId="0" borderId="248" xfId="25" applyFont="1" applyBorder="1" applyAlignment="1" applyProtection="1">
      <alignment horizontal="left" vertical="center" shrinkToFit="1"/>
      <protection locked="0"/>
    </xf>
    <xf numFmtId="0" fontId="74" fillId="0" borderId="249" xfId="25" applyFont="1" applyBorder="1" applyAlignment="1" applyProtection="1">
      <alignment horizontal="left" vertical="center" shrinkToFit="1"/>
      <protection locked="0"/>
    </xf>
    <xf numFmtId="0" fontId="74" fillId="0" borderId="4" xfId="25" applyFont="1" applyBorder="1" applyAlignment="1" applyProtection="1">
      <alignment horizontal="left" vertical="center" shrinkToFit="1"/>
      <protection locked="0"/>
    </xf>
    <xf numFmtId="0" fontId="74" fillId="0" borderId="104" xfId="25" applyFont="1" applyBorder="1" applyAlignment="1" applyProtection="1">
      <alignment horizontal="center" vertical="center" shrinkToFit="1"/>
      <protection locked="0"/>
    </xf>
    <xf numFmtId="0" fontId="74" fillId="0" borderId="104" xfId="25" applyFont="1" applyBorder="1" applyAlignment="1" applyProtection="1">
      <alignment horizontal="center" vertical="center"/>
      <protection locked="0"/>
    </xf>
    <xf numFmtId="0" fontId="74" fillId="0" borderId="197" xfId="25" applyFont="1" applyBorder="1" applyAlignment="1" applyProtection="1">
      <alignment horizontal="center" vertical="center" shrinkToFit="1"/>
      <protection locked="0"/>
    </xf>
    <xf numFmtId="0" fontId="74" fillId="0" borderId="197" xfId="25" applyFont="1" applyBorder="1" applyAlignment="1" applyProtection="1">
      <alignment horizontal="center" vertical="center"/>
      <protection locked="0"/>
    </xf>
    <xf numFmtId="0" fontId="59" fillId="0" borderId="4" xfId="25" applyFont="1" applyBorder="1" applyAlignment="1">
      <alignment horizontal="center" vertical="center" shrinkToFit="1"/>
    </xf>
    <xf numFmtId="0" fontId="59" fillId="0" borderId="104" xfId="25" applyFont="1" applyBorder="1" applyAlignment="1">
      <alignment horizontal="center" vertical="center"/>
    </xf>
    <xf numFmtId="0" fontId="59" fillId="0" borderId="227" xfId="25" applyFont="1" applyBorder="1" applyAlignment="1">
      <alignment horizontal="center" vertical="center"/>
    </xf>
    <xf numFmtId="0" fontId="74" fillId="0" borderId="104" xfId="25" applyFont="1" applyBorder="1" applyAlignment="1" applyProtection="1">
      <alignment horizontal="left" vertical="center" shrinkToFit="1"/>
      <protection locked="0"/>
    </xf>
    <xf numFmtId="0" fontId="74" fillId="0" borderId="253" xfId="25" applyFont="1" applyBorder="1" applyAlignment="1" applyProtection="1">
      <alignment horizontal="left" vertical="center" shrinkToFit="1"/>
      <protection locked="0"/>
    </xf>
    <xf numFmtId="0" fontId="74" fillId="0" borderId="227" xfId="25" applyFont="1" applyBorder="1" applyAlignment="1" applyProtection="1">
      <alignment horizontal="left" vertical="center" shrinkToFit="1"/>
      <protection locked="0"/>
    </xf>
    <xf numFmtId="0" fontId="74" fillId="0" borderId="258" xfId="25" applyFont="1" applyBorder="1" applyAlignment="1" applyProtection="1">
      <alignment horizontal="left" vertical="center" shrinkToFit="1"/>
      <protection locked="0"/>
    </xf>
    <xf numFmtId="0" fontId="62" fillId="0" borderId="10" xfId="25" applyFont="1" applyBorder="1" applyAlignment="1">
      <alignment vertical="center"/>
    </xf>
    <xf numFmtId="0" fontId="59" fillId="5" borderId="202" xfId="25" applyFont="1" applyFill="1" applyBorder="1" applyAlignment="1">
      <alignment horizontal="center" vertical="center" textRotation="255" shrinkToFit="1"/>
    </xf>
    <xf numFmtId="0" fontId="59" fillId="5" borderId="204" xfId="25" applyFont="1" applyFill="1" applyBorder="1" applyAlignment="1">
      <alignment horizontal="center" vertical="center" textRotation="255" shrinkToFit="1"/>
    </xf>
    <xf numFmtId="0" fontId="72" fillId="0" borderId="250" xfId="25" applyFont="1" applyBorder="1" applyAlignment="1">
      <alignment horizontal="center" vertical="center" wrapText="1"/>
    </xf>
    <xf numFmtId="0" fontId="72" fillId="0" borderId="178" xfId="25" applyFont="1" applyBorder="1" applyAlignment="1">
      <alignment horizontal="center" vertical="center" wrapText="1"/>
    </xf>
    <xf numFmtId="0" fontId="72" fillId="0" borderId="254" xfId="25" applyFont="1" applyBorder="1" applyAlignment="1">
      <alignment horizontal="center" vertical="center" wrapText="1"/>
    </xf>
    <xf numFmtId="0" fontId="62" fillId="0" borderId="251" xfId="25" applyFont="1" applyBorder="1" applyAlignment="1">
      <alignment horizontal="center" vertical="center" textRotation="255" shrinkToFit="1"/>
    </xf>
    <xf numFmtId="0" fontId="62" fillId="0" borderId="195" xfId="25" applyFont="1" applyBorder="1" applyAlignment="1">
      <alignment horizontal="center" vertical="center" textRotation="255" shrinkToFit="1"/>
    </xf>
    <xf numFmtId="0" fontId="62" fillId="0" borderId="255" xfId="25" applyFont="1" applyBorder="1" applyAlignment="1">
      <alignment horizontal="center" vertical="center" textRotation="255" shrinkToFit="1"/>
    </xf>
    <xf numFmtId="0" fontId="65" fillId="0" borderId="54" xfId="25" applyFont="1" applyBorder="1" applyAlignment="1">
      <alignment horizontal="left" vertical="center" wrapText="1"/>
    </xf>
    <xf numFmtId="0" fontId="65" fillId="0" borderId="203" xfId="25" applyFont="1" applyBorder="1" applyAlignment="1">
      <alignment horizontal="left" vertical="center" wrapText="1"/>
    </xf>
    <xf numFmtId="0" fontId="65" fillId="0" borderId="69" xfId="25" applyFont="1" applyBorder="1" applyAlignment="1">
      <alignment horizontal="left" vertical="center" wrapText="1"/>
    </xf>
    <xf numFmtId="0" fontId="65" fillId="0" borderId="67" xfId="25" applyFont="1" applyBorder="1" applyAlignment="1">
      <alignment horizontal="left" vertical="center" wrapText="1"/>
    </xf>
    <xf numFmtId="0" fontId="65" fillId="0" borderId="234" xfId="25" applyFont="1" applyBorder="1" applyAlignment="1">
      <alignment horizontal="left" vertical="center" wrapText="1"/>
    </xf>
    <xf numFmtId="0" fontId="59" fillId="0" borderId="68" xfId="25" applyFont="1" applyBorder="1" applyAlignment="1">
      <alignment horizontal="center" vertical="center"/>
    </xf>
    <xf numFmtId="0" fontId="59" fillId="0" borderId="10" xfId="25" applyFont="1" applyBorder="1" applyAlignment="1">
      <alignment horizontal="center" vertical="center"/>
    </xf>
    <xf numFmtId="0" fontId="59" fillId="0" borderId="250" xfId="25" applyFont="1" applyBorder="1" applyAlignment="1">
      <alignment horizontal="center" vertical="center"/>
    </xf>
    <xf numFmtId="0" fontId="59" fillId="0" borderId="54" xfId="25" applyFont="1" applyBorder="1" applyAlignment="1">
      <alignment horizontal="center" vertical="center"/>
    </xf>
    <xf numFmtId="0" fontId="59" fillId="0" borderId="172" xfId="25" applyFont="1" applyBorder="1" applyAlignment="1">
      <alignment horizontal="center" vertical="center"/>
    </xf>
    <xf numFmtId="0" fontId="74" fillId="0" borderId="250" xfId="25" applyFont="1" applyBorder="1" applyAlignment="1" applyProtection="1">
      <alignment horizontal="right" vertical="center" shrinkToFit="1"/>
      <protection locked="0"/>
    </xf>
    <xf numFmtId="0" fontId="74" fillId="0" borderId="43" xfId="25" applyFont="1" applyBorder="1" applyAlignment="1" applyProtection="1">
      <alignment horizontal="right" vertical="center" shrinkToFit="1"/>
      <protection locked="0"/>
    </xf>
    <xf numFmtId="0" fontId="74" fillId="0" borderId="104" xfId="25" applyFont="1" applyBorder="1" applyAlignment="1" applyProtection="1">
      <alignment horizontal="right" vertical="center" shrinkToFit="1"/>
      <protection locked="0"/>
    </xf>
    <xf numFmtId="0" fontId="74" fillId="0" borderId="197" xfId="25" applyFont="1" applyBorder="1" applyAlignment="1" applyProtection="1">
      <alignment horizontal="right" vertical="center" shrinkToFit="1"/>
      <protection locked="0"/>
    </xf>
    <xf numFmtId="0" fontId="59" fillId="0" borderId="43" xfId="25" applyFont="1" applyBorder="1" applyAlignment="1">
      <alignment horizontal="center" vertical="center"/>
    </xf>
    <xf numFmtId="0" fontId="74" fillId="0" borderId="43" xfId="25" applyFont="1" applyBorder="1" applyAlignment="1" applyProtection="1">
      <alignment horizontal="left" vertical="center" shrinkToFit="1"/>
      <protection locked="0"/>
    </xf>
    <xf numFmtId="0" fontId="74" fillId="0" borderId="252" xfId="25" applyFont="1" applyBorder="1" applyAlignment="1" applyProtection="1">
      <alignment horizontal="left" vertical="center" shrinkToFit="1"/>
      <protection locked="0"/>
    </xf>
    <xf numFmtId="0" fontId="59" fillId="0" borderId="256" xfId="25" applyFont="1" applyBorder="1" applyAlignment="1">
      <alignment horizontal="center" vertical="center"/>
    </xf>
    <xf numFmtId="0" fontId="59" fillId="0" borderId="257" xfId="25" applyFont="1" applyBorder="1" applyAlignment="1">
      <alignment horizontal="center" vertical="center"/>
    </xf>
    <xf numFmtId="0" fontId="59" fillId="0" borderId="254" xfId="25" applyFont="1" applyBorder="1" applyAlignment="1">
      <alignment horizontal="center" vertical="center"/>
    </xf>
    <xf numFmtId="0" fontId="74" fillId="0" borderId="254" xfId="25" applyFont="1" applyBorder="1" applyAlignment="1" applyProtection="1">
      <alignment horizontal="right" vertical="center" shrinkToFit="1"/>
      <protection locked="0"/>
    </xf>
    <xf numFmtId="0" fontId="74" fillId="0" borderId="227" xfId="25" applyFont="1" applyBorder="1" applyAlignment="1" applyProtection="1">
      <alignment horizontal="right" vertical="center" shrinkToFit="1"/>
      <protection locked="0"/>
    </xf>
    <xf numFmtId="0" fontId="59" fillId="5" borderId="68" xfId="25" applyFont="1" applyFill="1" applyBorder="1" applyAlignment="1">
      <alignment horizontal="center" vertical="center" textRotation="255" wrapText="1" shrinkToFit="1"/>
    </xf>
    <xf numFmtId="0" fontId="59" fillId="5" borderId="10" xfId="25" applyFont="1" applyFill="1" applyBorder="1" applyAlignment="1">
      <alignment horizontal="center" vertical="center" textRotation="255" wrapText="1" shrinkToFit="1"/>
    </xf>
    <xf numFmtId="0" fontId="59" fillId="5" borderId="54" xfId="25" applyFont="1" applyFill="1" applyBorder="1" applyAlignment="1">
      <alignment horizontal="center" vertical="center" textRotation="255" wrapText="1" shrinkToFit="1"/>
    </xf>
    <xf numFmtId="0" fontId="59" fillId="5" borderId="0" xfId="25" applyFont="1" applyFill="1" applyAlignment="1">
      <alignment horizontal="center" vertical="center" textRotation="255" wrapText="1" shrinkToFit="1"/>
    </xf>
    <xf numFmtId="0" fontId="59" fillId="5" borderId="69" xfId="25" applyFont="1" applyFill="1" applyBorder="1" applyAlignment="1">
      <alignment horizontal="center" vertical="center" textRotation="255" wrapText="1" shrinkToFit="1"/>
    </xf>
    <xf numFmtId="0" fontId="59" fillId="5" borderId="67" xfId="25" applyFont="1" applyFill="1" applyBorder="1" applyAlignment="1">
      <alignment horizontal="center" vertical="center" textRotation="255" wrapText="1" shrinkToFit="1"/>
    </xf>
    <xf numFmtId="0" fontId="71" fillId="10" borderId="209" xfId="25" applyFont="1" applyFill="1" applyBorder="1" applyAlignment="1">
      <alignment horizontal="center" vertical="center" textRotation="255" shrinkToFit="1"/>
    </xf>
    <xf numFmtId="0" fontId="71" fillId="10" borderId="213" xfId="25" applyFont="1" applyFill="1" applyBorder="1" applyAlignment="1">
      <alignment horizontal="center" vertical="center" textRotation="255" shrinkToFit="1"/>
    </xf>
    <xf numFmtId="0" fontId="71" fillId="10" borderId="245" xfId="25" applyFont="1" applyFill="1" applyBorder="1" applyAlignment="1">
      <alignment horizontal="center" vertical="center" textRotation="255" shrinkToFit="1"/>
    </xf>
    <xf numFmtId="0" fontId="72" fillId="0" borderId="210" xfId="25" applyFont="1" applyBorder="1" applyAlignment="1">
      <alignment horizontal="center" vertical="center" wrapText="1"/>
    </xf>
    <xf numFmtId="0" fontId="72" fillId="0" borderId="104" xfId="25" applyFont="1" applyBorder="1" applyAlignment="1">
      <alignment horizontal="center" vertical="center" wrapText="1"/>
    </xf>
    <xf numFmtId="0" fontId="72" fillId="0" borderId="107" xfId="25" applyFont="1" applyBorder="1" applyAlignment="1">
      <alignment horizontal="center" vertical="center" wrapText="1"/>
    </xf>
    <xf numFmtId="0" fontId="69" fillId="0" borderId="232" xfId="25" applyFont="1" applyBorder="1" applyAlignment="1">
      <alignment horizontal="center" vertical="center" textRotation="255" wrapText="1"/>
    </xf>
    <xf numFmtId="0" fontId="69" fillId="0" borderId="195" xfId="25" applyFont="1" applyBorder="1" applyAlignment="1">
      <alignment horizontal="center" vertical="center" textRotation="255" wrapText="1"/>
    </xf>
    <xf numFmtId="0" fontId="69" fillId="0" borderId="179" xfId="25" applyFont="1" applyBorder="1" applyAlignment="1">
      <alignment horizontal="center" vertical="center" textRotation="255" wrapText="1"/>
    </xf>
    <xf numFmtId="0" fontId="69" fillId="0" borderId="246" xfId="25" applyFont="1" applyBorder="1" applyAlignment="1">
      <alignment horizontal="center" vertical="center" textRotation="255" wrapText="1"/>
    </xf>
    <xf numFmtId="0" fontId="74" fillId="0" borderId="251" xfId="25" applyFont="1" applyBorder="1" applyAlignment="1" applyProtection="1">
      <alignment horizontal="left" vertical="center" shrinkToFit="1"/>
      <protection locked="0"/>
    </xf>
    <xf numFmtId="0" fontId="74" fillId="0" borderId="195" xfId="25" applyFont="1" applyBorder="1" applyAlignment="1" applyProtection="1">
      <alignment horizontal="left" vertical="center" shrinkToFit="1"/>
      <protection locked="0"/>
    </xf>
    <xf numFmtId="0" fontId="74" fillId="0" borderId="275" xfId="25" applyFont="1" applyBorder="1" applyAlignment="1" applyProtection="1">
      <alignment horizontal="left" vertical="center" shrinkToFit="1"/>
      <protection locked="0"/>
    </xf>
    <xf numFmtId="0" fontId="59" fillId="0" borderId="74" xfId="25" applyFont="1" applyBorder="1" applyAlignment="1">
      <alignment horizontal="center" vertical="center"/>
    </xf>
    <xf numFmtId="0" fontId="74" fillId="0" borderId="199" xfId="25" applyFont="1" applyBorder="1" applyAlignment="1" applyProtection="1">
      <alignment horizontal="right" vertical="center" shrinkToFit="1"/>
      <protection locked="0"/>
    </xf>
    <xf numFmtId="0" fontId="74" fillId="0" borderId="40" xfId="25" applyFont="1" applyBorder="1" applyAlignment="1" applyProtection="1">
      <alignment horizontal="right" vertical="center" shrinkToFit="1"/>
      <protection locked="0"/>
    </xf>
    <xf numFmtId="0" fontId="59" fillId="0" borderId="40" xfId="25" applyFont="1" applyBorder="1" applyAlignment="1">
      <alignment horizontal="center" vertical="center"/>
    </xf>
    <xf numFmtId="0" fontId="74" fillId="0" borderId="105" xfId="25" applyFont="1" applyBorder="1" applyAlignment="1" applyProtection="1">
      <alignment horizontal="left" vertical="center" shrinkToFit="1"/>
      <protection locked="0"/>
    </xf>
    <xf numFmtId="0" fontId="74" fillId="0" borderId="40" xfId="25" applyFont="1" applyBorder="1" applyAlignment="1" applyProtection="1">
      <alignment horizontal="left" vertical="center" shrinkToFit="1"/>
      <protection locked="0"/>
    </xf>
    <xf numFmtId="0" fontId="74" fillId="0" borderId="41" xfId="25" applyFont="1" applyBorder="1" applyAlignment="1" applyProtection="1">
      <alignment horizontal="left" vertical="center" shrinkToFit="1"/>
      <protection locked="0"/>
    </xf>
    <xf numFmtId="0" fontId="59" fillId="5" borderId="46" xfId="25" applyFont="1" applyFill="1" applyBorder="1" applyAlignment="1">
      <alignment horizontal="center" vertical="center" textRotation="255" shrinkToFit="1"/>
    </xf>
    <xf numFmtId="0" fontId="59" fillId="5" borderId="22" xfId="25" applyFont="1" applyFill="1" applyBorder="1" applyAlignment="1">
      <alignment horizontal="center" vertical="center" textRotation="255" shrinkToFit="1"/>
    </xf>
    <xf numFmtId="0" fontId="72" fillId="0" borderId="199" xfId="25" applyFont="1" applyBorder="1" applyAlignment="1">
      <alignment horizontal="center" vertical="center" wrapText="1"/>
    </xf>
    <xf numFmtId="0" fontId="62" fillId="0" borderId="198" xfId="25" applyFont="1" applyBorder="1" applyAlignment="1">
      <alignment horizontal="center" vertical="center" textRotation="255" shrinkToFit="1"/>
    </xf>
    <xf numFmtId="0" fontId="65" fillId="0" borderId="112" xfId="25" applyFont="1" applyBorder="1" applyAlignment="1">
      <alignment horizontal="left" vertical="center" wrapText="1"/>
    </xf>
    <xf numFmtId="0" fontId="65" fillId="0" borderId="123" xfId="25" applyFont="1" applyBorder="1" applyAlignment="1">
      <alignment horizontal="left" vertical="center" wrapText="1"/>
    </xf>
    <xf numFmtId="0" fontId="59" fillId="0" borderId="4" xfId="25" applyFont="1" applyBorder="1" applyAlignment="1" applyProtection="1">
      <alignment horizontal="left" vertical="center" shrinkToFit="1"/>
      <protection locked="0"/>
    </xf>
    <xf numFmtId="0" fontId="59" fillId="0" borderId="4" xfId="25" applyFont="1" applyBorder="1" applyAlignment="1" applyProtection="1">
      <alignment horizontal="left" vertical="top" shrinkToFit="1"/>
      <protection locked="0"/>
    </xf>
    <xf numFmtId="0" fontId="59" fillId="0" borderId="4" xfId="25" applyFont="1" applyBorder="1" applyAlignment="1" applyProtection="1">
      <alignment horizontal="left" vertical="center" wrapText="1"/>
      <protection locked="0"/>
    </xf>
    <xf numFmtId="0" fontId="59" fillId="0" borderId="273" xfId="25" applyFont="1" applyBorder="1" applyAlignment="1">
      <alignment horizontal="center" vertical="center"/>
    </xf>
    <xf numFmtId="0" fontId="59" fillId="0" borderId="274" xfId="25" applyFont="1" applyBorder="1" applyAlignment="1">
      <alignment horizontal="center" vertical="center"/>
    </xf>
    <xf numFmtId="0" fontId="70" fillId="0" borderId="271" xfId="25" applyFont="1" applyBorder="1" applyAlignment="1">
      <alignment horizontal="center" vertical="center"/>
    </xf>
    <xf numFmtId="0" fontId="70" fillId="0" borderId="268" xfId="25" applyFont="1" applyBorder="1" applyAlignment="1">
      <alignment horizontal="center" vertical="center"/>
    </xf>
    <xf numFmtId="0" fontId="70" fillId="0" borderId="269" xfId="25" applyFont="1" applyBorder="1" applyAlignment="1">
      <alignment horizontal="center" vertical="center"/>
    </xf>
    <xf numFmtId="49" fontId="70" fillId="0" borderId="267" xfId="25" applyNumberFormat="1" applyFont="1" applyBorder="1" applyAlignment="1" applyProtection="1">
      <alignment horizontal="left" vertical="center" shrinkToFit="1"/>
      <protection locked="0"/>
    </xf>
    <xf numFmtId="49" fontId="70" fillId="0" borderId="268" xfId="25" applyNumberFormat="1" applyFont="1" applyBorder="1" applyAlignment="1" applyProtection="1">
      <alignment horizontal="left" vertical="center" shrinkToFit="1"/>
      <protection locked="0"/>
    </xf>
    <xf numFmtId="49" fontId="70" fillId="0" borderId="269" xfId="25" applyNumberFormat="1" applyFont="1" applyBorder="1" applyAlignment="1" applyProtection="1">
      <alignment horizontal="left" vertical="center" shrinkToFit="1"/>
      <protection locked="0"/>
    </xf>
    <xf numFmtId="0" fontId="70" fillId="0" borderId="267" xfId="25" applyFont="1" applyBorder="1" applyAlignment="1">
      <alignment horizontal="center" vertical="center"/>
    </xf>
    <xf numFmtId="49" fontId="70" fillId="0" borderId="235" xfId="25" applyNumberFormat="1" applyFont="1" applyBorder="1" applyAlignment="1" applyProtection="1">
      <alignment horizontal="left" vertical="center" shrinkToFit="1"/>
      <protection locked="0"/>
    </xf>
    <xf numFmtId="49" fontId="70" fillId="0" borderId="236" xfId="25" applyNumberFormat="1" applyFont="1" applyBorder="1" applyAlignment="1" applyProtection="1">
      <alignment horizontal="left" vertical="center" shrinkToFit="1"/>
      <protection locked="0"/>
    </xf>
    <xf numFmtId="49" fontId="70" fillId="0" borderId="270" xfId="25" applyNumberFormat="1" applyFont="1" applyBorder="1" applyAlignment="1" applyProtection="1">
      <alignment horizontal="left" vertical="center" shrinkToFit="1"/>
      <protection locked="0"/>
    </xf>
    <xf numFmtId="49" fontId="70" fillId="0" borderId="240" xfId="25" applyNumberFormat="1" applyFont="1" applyBorder="1" applyAlignment="1" applyProtection="1">
      <alignment horizontal="left" vertical="center" shrinkToFit="1"/>
      <protection locked="0"/>
    </xf>
    <xf numFmtId="49" fontId="70" fillId="0" borderId="241" xfId="25" applyNumberFormat="1" applyFont="1" applyBorder="1" applyAlignment="1" applyProtection="1">
      <alignment horizontal="left" vertical="center" shrinkToFit="1"/>
      <protection locked="0"/>
    </xf>
    <xf numFmtId="49" fontId="70" fillId="0" borderId="272" xfId="25" applyNumberFormat="1" applyFont="1" applyBorder="1" applyAlignment="1" applyProtection="1">
      <alignment horizontal="left" vertical="center" shrinkToFit="1"/>
      <protection locked="0"/>
    </xf>
    <xf numFmtId="0" fontId="59" fillId="0" borderId="4" xfId="25" applyFont="1" applyBorder="1" applyAlignment="1" applyProtection="1">
      <alignment horizontal="center" vertical="center"/>
      <protection locked="0"/>
    </xf>
    <xf numFmtId="0" fontId="59" fillId="5" borderId="115" xfId="25" applyFont="1" applyFill="1" applyBorder="1" applyAlignment="1">
      <alignment horizontal="center" vertical="center" textRotation="255" wrapText="1" shrinkToFit="1"/>
    </xf>
    <xf numFmtId="0" fontId="59" fillId="5" borderId="112" xfId="25" applyFont="1" applyFill="1" applyBorder="1" applyAlignment="1">
      <alignment horizontal="center" vertical="center" textRotation="255" wrapText="1" shrinkToFit="1"/>
    </xf>
    <xf numFmtId="0" fontId="59" fillId="5" borderId="123" xfId="25" applyFont="1" applyFill="1" applyBorder="1" applyAlignment="1">
      <alignment horizontal="center" vertical="center" textRotation="255" wrapText="1" shrinkToFit="1"/>
    </xf>
    <xf numFmtId="0" fontId="71" fillId="10" borderId="193" xfId="25" applyFont="1" applyFill="1" applyBorder="1" applyAlignment="1">
      <alignment horizontal="center" vertical="center" textRotation="255" shrinkToFit="1"/>
    </xf>
    <xf numFmtId="0" fontId="71" fillId="10" borderId="103" xfId="25" applyFont="1" applyFill="1" applyBorder="1" applyAlignment="1">
      <alignment horizontal="center" vertical="center" textRotation="255" shrinkToFit="1"/>
    </xf>
    <xf numFmtId="0" fontId="71" fillId="10" borderId="35" xfId="25" applyFont="1" applyFill="1" applyBorder="1" applyAlignment="1">
      <alignment horizontal="center" vertical="center" textRotation="255" shrinkToFit="1"/>
    </xf>
    <xf numFmtId="0" fontId="72" fillId="0" borderId="177" xfId="25" applyFont="1" applyBorder="1" applyAlignment="1">
      <alignment horizontal="center" vertical="center" wrapText="1"/>
    </xf>
    <xf numFmtId="0" fontId="69" fillId="0" borderId="194" xfId="25" applyFont="1" applyBorder="1" applyAlignment="1">
      <alignment horizontal="center" vertical="center" textRotation="255" wrapText="1"/>
    </xf>
    <xf numFmtId="0" fontId="69" fillId="0" borderId="141" xfId="25" applyFont="1" applyBorder="1" applyAlignment="1">
      <alignment horizontal="left" vertical="center" wrapText="1" shrinkToFit="1"/>
    </xf>
    <xf numFmtId="0" fontId="69" fillId="0" borderId="6" xfId="25" applyFont="1" applyBorder="1" applyAlignment="1">
      <alignment horizontal="left" vertical="center" wrapText="1" shrinkToFit="1"/>
    </xf>
    <xf numFmtId="0" fontId="69" fillId="0" borderId="106" xfId="25" applyFont="1" applyBorder="1" applyAlignment="1">
      <alignment horizontal="left" vertical="center" wrapText="1" shrinkToFit="1"/>
    </xf>
    <xf numFmtId="0" fontId="69" fillId="0" borderId="112" xfId="25" applyFont="1" applyBorder="1" applyAlignment="1">
      <alignment horizontal="left" vertical="center" wrapText="1" shrinkToFit="1"/>
    </xf>
    <xf numFmtId="0" fontId="69" fillId="0" borderId="123" xfId="25" applyFont="1" applyBorder="1" applyAlignment="1">
      <alignment horizontal="left" vertical="center" wrapText="1" shrinkToFit="1"/>
    </xf>
    <xf numFmtId="0" fontId="59" fillId="0" borderId="266" xfId="25" applyFont="1" applyBorder="1" applyAlignment="1">
      <alignment horizontal="center" vertical="center"/>
    </xf>
    <xf numFmtId="0" fontId="59" fillId="0" borderId="183" xfId="25" applyFont="1" applyBorder="1" applyAlignment="1" applyProtection="1">
      <alignment horizontal="center" vertical="center" shrinkToFit="1"/>
      <protection locked="0"/>
    </xf>
    <xf numFmtId="0" fontId="59" fillId="0" borderId="188" xfId="25" applyFont="1" applyBorder="1" applyAlignment="1" applyProtection="1">
      <alignment horizontal="center" vertical="center" shrinkToFit="1"/>
      <protection locked="0"/>
    </xf>
    <xf numFmtId="0" fontId="59" fillId="0" borderId="191" xfId="25" applyFont="1" applyBorder="1" applyAlignment="1" applyProtection="1">
      <alignment horizontal="center" vertical="center" shrinkToFit="1"/>
      <protection locked="0"/>
    </xf>
    <xf numFmtId="0" fontId="59" fillId="0" borderId="192" xfId="25" applyFont="1" applyBorder="1" applyAlignment="1" applyProtection="1">
      <alignment horizontal="center" vertical="center" shrinkToFit="1"/>
      <protection locked="0"/>
    </xf>
    <xf numFmtId="0" fontId="62" fillId="5" borderId="115" xfId="25" applyFont="1" applyFill="1" applyBorder="1" applyAlignment="1">
      <alignment horizontal="center" vertical="center" textRotation="255" wrapText="1" shrinkToFit="1"/>
    </xf>
    <xf numFmtId="0" fontId="62" fillId="5" borderId="112" xfId="25" applyFont="1" applyFill="1" applyBorder="1" applyAlignment="1">
      <alignment horizontal="center" vertical="center" textRotation="255" wrapText="1" shrinkToFit="1"/>
    </xf>
    <xf numFmtId="0" fontId="62" fillId="5" borderId="123" xfId="25" applyFont="1" applyFill="1" applyBorder="1" applyAlignment="1">
      <alignment horizontal="center" vertical="center" textRotation="255" wrapText="1" shrinkToFit="1"/>
    </xf>
    <xf numFmtId="0" fontId="71" fillId="10" borderId="193" xfId="25" applyFont="1" applyFill="1" applyBorder="1" applyAlignment="1">
      <alignment horizontal="center" vertical="center" textRotation="255" wrapText="1" shrinkToFit="1"/>
    </xf>
    <xf numFmtId="0" fontId="71" fillId="10" borderId="103" xfId="25" applyFont="1" applyFill="1" applyBorder="1" applyAlignment="1">
      <alignment horizontal="center" vertical="center" textRotation="255" wrapText="1" shrinkToFit="1"/>
    </xf>
    <xf numFmtId="0" fontId="65" fillId="0" borderId="135" xfId="25" applyFont="1" applyBorder="1" applyAlignment="1">
      <alignment horizontal="center" vertical="center" textRotation="255" wrapText="1"/>
    </xf>
    <xf numFmtId="0" fontId="65" fillId="0" borderId="24" xfId="25" applyFont="1" applyBorder="1" applyAlignment="1">
      <alignment horizontal="center" vertical="center" textRotation="255" wrapText="1"/>
    </xf>
    <xf numFmtId="0" fontId="69" fillId="0" borderId="6" xfId="25" applyFont="1" applyBorder="1" applyAlignment="1">
      <alignment horizontal="left" vertical="center" wrapText="1"/>
    </xf>
    <xf numFmtId="0" fontId="69" fillId="0" borderId="106" xfId="25" applyFont="1" applyBorder="1" applyAlignment="1">
      <alignment horizontal="left" vertical="center" wrapText="1"/>
    </xf>
    <xf numFmtId="0" fontId="69" fillId="0" borderId="112" xfId="25" applyFont="1" applyBorder="1" applyAlignment="1">
      <alignment horizontal="left" vertical="center" wrapText="1"/>
    </xf>
    <xf numFmtId="0" fontId="69" fillId="0" borderId="67" xfId="25" applyFont="1" applyBorder="1" applyAlignment="1">
      <alignment horizontal="left" vertical="center" wrapText="1"/>
    </xf>
    <xf numFmtId="0" fontId="69" fillId="0" borderId="123" xfId="25" applyFont="1" applyBorder="1" applyAlignment="1">
      <alignment horizontal="left" vertical="center" wrapText="1"/>
    </xf>
    <xf numFmtId="0" fontId="74" fillId="0" borderId="189" xfId="25" applyFont="1" applyBorder="1" applyAlignment="1" applyProtection="1">
      <alignment horizontal="left" vertical="center" shrinkToFit="1"/>
      <protection locked="0"/>
    </xf>
    <xf numFmtId="0" fontId="74" fillId="0" borderId="112" xfId="25" applyFont="1" applyBorder="1" applyAlignment="1" applyProtection="1">
      <alignment horizontal="left" vertical="center" shrinkToFit="1"/>
      <protection locked="0"/>
    </xf>
    <xf numFmtId="0" fontId="74" fillId="0" borderId="187" xfId="25" applyFont="1" applyBorder="1" applyAlignment="1" applyProtection="1">
      <alignment horizontal="left" vertical="center" shrinkToFit="1"/>
      <protection locked="0"/>
    </xf>
    <xf numFmtId="49" fontId="59" fillId="0" borderId="184" xfId="25" applyNumberFormat="1" applyFont="1" applyBorder="1" applyAlignment="1" applyProtection="1">
      <alignment horizontal="center" vertical="center" shrinkToFit="1"/>
      <protection locked="0"/>
    </xf>
    <xf numFmtId="49" fontId="59" fillId="0" borderId="185" xfId="25" applyNumberFormat="1" applyFont="1" applyBorder="1" applyAlignment="1" applyProtection="1">
      <alignment horizontal="center" vertical="center" shrinkToFit="1"/>
      <protection locked="0"/>
    </xf>
    <xf numFmtId="49" fontId="59" fillId="0" borderId="186" xfId="25" applyNumberFormat="1" applyFont="1" applyBorder="1" applyAlignment="1" applyProtection="1">
      <alignment horizontal="center" vertical="center" shrinkToFit="1"/>
      <protection locked="0"/>
    </xf>
    <xf numFmtId="49" fontId="59" fillId="0" borderId="179" xfId="25" applyNumberFormat="1" applyFont="1" applyBorder="1" applyAlignment="1" applyProtection="1">
      <alignment horizontal="center" vertical="center" shrinkToFit="1"/>
      <protection locked="0"/>
    </xf>
    <xf numFmtId="49" fontId="59" fillId="0" borderId="0" xfId="25" applyNumberFormat="1" applyFont="1" applyAlignment="1" applyProtection="1">
      <alignment horizontal="center" vertical="center" shrinkToFit="1"/>
      <protection locked="0"/>
    </xf>
    <xf numFmtId="49" fontId="59" fillId="0" borderId="178" xfId="25" applyNumberFormat="1" applyFont="1" applyBorder="1" applyAlignment="1" applyProtection="1">
      <alignment horizontal="center" vertical="center" shrinkToFit="1"/>
      <protection locked="0"/>
    </xf>
    <xf numFmtId="49" fontId="59" fillId="0" borderId="181" xfId="25" applyNumberFormat="1" applyFont="1" applyBorder="1" applyAlignment="1" applyProtection="1">
      <alignment horizontal="center" vertical="center" shrinkToFit="1"/>
      <protection locked="0"/>
    </xf>
    <xf numFmtId="49" fontId="59" fillId="0" borderId="173" xfId="25" applyNumberFormat="1" applyFont="1" applyBorder="1" applyAlignment="1" applyProtection="1">
      <alignment horizontal="center" vertical="center" shrinkToFit="1"/>
      <protection locked="0"/>
    </xf>
    <xf numFmtId="49" fontId="59" fillId="0" borderId="180" xfId="25" applyNumberFormat="1" applyFont="1" applyBorder="1" applyAlignment="1" applyProtection="1">
      <alignment horizontal="center" vertical="center" shrinkToFit="1"/>
      <protection locked="0"/>
    </xf>
    <xf numFmtId="49" fontId="59" fillId="0" borderId="189" xfId="25" applyNumberFormat="1" applyFont="1" applyBorder="1" applyAlignment="1" applyProtection="1">
      <alignment horizontal="center" vertical="center" shrinkToFit="1"/>
      <protection locked="0"/>
    </xf>
    <xf numFmtId="49" fontId="59" fillId="0" borderId="112" xfId="25" applyNumberFormat="1" applyFont="1" applyBorder="1" applyAlignment="1" applyProtection="1">
      <alignment horizontal="center" vertical="center" shrinkToFit="1"/>
      <protection locked="0"/>
    </xf>
    <xf numFmtId="49" fontId="59" fillId="0" borderId="187" xfId="25" applyNumberFormat="1" applyFont="1" applyBorder="1" applyAlignment="1" applyProtection="1">
      <alignment horizontal="center" vertical="center" shrinkToFit="1"/>
      <protection locked="0"/>
    </xf>
    <xf numFmtId="0" fontId="59" fillId="0" borderId="184" xfId="25" applyFont="1" applyBorder="1" applyAlignment="1" applyProtection="1">
      <alignment horizontal="center" vertical="center"/>
      <protection locked="0"/>
    </xf>
    <xf numFmtId="0" fontId="59" fillId="0" borderId="185" xfId="25" applyFont="1" applyBorder="1" applyAlignment="1" applyProtection="1">
      <alignment vertical="center"/>
      <protection locked="0"/>
    </xf>
    <xf numFmtId="0" fontId="59" fillId="0" borderId="186" xfId="25" applyFont="1" applyBorder="1" applyAlignment="1" applyProtection="1">
      <alignment vertical="center"/>
      <protection locked="0"/>
    </xf>
    <xf numFmtId="0" fontId="59" fillId="0" borderId="179" xfId="25" applyFont="1" applyBorder="1" applyAlignment="1" applyProtection="1">
      <alignment vertical="center"/>
      <protection locked="0"/>
    </xf>
    <xf numFmtId="0" fontId="59" fillId="0" borderId="0" xfId="25" applyFont="1" applyAlignment="1" applyProtection="1">
      <alignment vertical="center"/>
      <protection locked="0"/>
    </xf>
    <xf numFmtId="0" fontId="59" fillId="0" borderId="178" xfId="25" applyFont="1" applyBorder="1" applyAlignment="1" applyProtection="1">
      <alignment vertical="center"/>
      <protection locked="0"/>
    </xf>
    <xf numFmtId="0" fontId="59" fillId="0" borderId="181" xfId="25" applyFont="1" applyBorder="1" applyAlignment="1" applyProtection="1">
      <alignment vertical="center"/>
      <protection locked="0"/>
    </xf>
    <xf numFmtId="0" fontId="59" fillId="0" borderId="173" xfId="25" applyFont="1" applyBorder="1" applyAlignment="1" applyProtection="1">
      <alignment vertical="center"/>
      <protection locked="0"/>
    </xf>
    <xf numFmtId="0" fontId="59" fillId="0" borderId="180" xfId="25" applyFont="1" applyBorder="1" applyAlignment="1" applyProtection="1">
      <alignment vertical="center"/>
      <protection locked="0"/>
    </xf>
    <xf numFmtId="0" fontId="59" fillId="0" borderId="184" xfId="25" applyFont="1" applyBorder="1" applyAlignment="1" applyProtection="1">
      <alignment horizontal="center" vertical="center" shrinkToFit="1"/>
      <protection locked="0"/>
    </xf>
    <xf numFmtId="0" fontId="59" fillId="0" borderId="185" xfId="25" applyFont="1" applyBorder="1" applyAlignment="1" applyProtection="1">
      <alignment horizontal="center" vertical="center" shrinkToFit="1"/>
      <protection locked="0"/>
    </xf>
    <xf numFmtId="0" fontId="59" fillId="0" borderId="189" xfId="25" applyFont="1" applyBorder="1" applyAlignment="1" applyProtection="1">
      <alignment horizontal="center" vertical="center" shrinkToFit="1"/>
      <protection locked="0"/>
    </xf>
    <xf numFmtId="0" fontId="59" fillId="0" borderId="179" xfId="25" applyFont="1" applyBorder="1" applyAlignment="1" applyProtection="1">
      <alignment horizontal="center" vertical="center" shrinkToFit="1"/>
      <protection locked="0"/>
    </xf>
    <xf numFmtId="0" fontId="59" fillId="0" borderId="0" xfId="25" applyFont="1" applyAlignment="1" applyProtection="1">
      <alignment horizontal="center" vertical="center" shrinkToFit="1"/>
      <protection locked="0"/>
    </xf>
    <xf numFmtId="0" fontId="59" fillId="0" borderId="112" xfId="25" applyFont="1" applyBorder="1" applyAlignment="1" applyProtection="1">
      <alignment horizontal="center" vertical="center" shrinkToFit="1"/>
      <protection locked="0"/>
    </xf>
    <xf numFmtId="0" fontId="59" fillId="0" borderId="181" xfId="25" applyFont="1" applyBorder="1" applyAlignment="1" applyProtection="1">
      <alignment horizontal="center" vertical="center" shrinkToFit="1"/>
      <protection locked="0"/>
    </xf>
    <xf numFmtId="0" fontId="59" fillId="0" borderId="173" xfId="25" applyFont="1" applyBorder="1" applyAlignment="1" applyProtection="1">
      <alignment horizontal="center" vertical="center" shrinkToFit="1"/>
      <protection locked="0"/>
    </xf>
    <xf numFmtId="0" fontId="59" fillId="0" borderId="187" xfId="25" applyFont="1" applyBorder="1" applyAlignment="1" applyProtection="1">
      <alignment horizontal="center" vertical="center" shrinkToFit="1"/>
      <protection locked="0"/>
    </xf>
    <xf numFmtId="0" fontId="59" fillId="0" borderId="183" xfId="25" applyFont="1" applyBorder="1" applyAlignment="1" applyProtection="1">
      <alignment horizontal="left" vertical="center" shrinkToFit="1"/>
      <protection locked="0"/>
    </xf>
    <xf numFmtId="0" fontId="59" fillId="0" borderId="188" xfId="25" applyFont="1" applyBorder="1" applyAlignment="1" applyProtection="1">
      <alignment horizontal="left" vertical="center" shrinkToFit="1"/>
      <protection locked="0"/>
    </xf>
    <xf numFmtId="0" fontId="62" fillId="0" borderId="183" xfId="25" applyFont="1" applyBorder="1" applyAlignment="1" applyProtection="1">
      <alignment horizontal="left" vertical="center" shrinkToFit="1"/>
      <protection locked="0"/>
    </xf>
    <xf numFmtId="0" fontId="85" fillId="0" borderId="183" xfId="25" applyFont="1" applyBorder="1" applyAlignment="1" applyProtection="1">
      <alignment horizontal="center" vertical="center" wrapText="1"/>
      <protection locked="0"/>
    </xf>
    <xf numFmtId="0" fontId="62" fillId="0" borderId="188" xfId="25" applyFont="1" applyBorder="1" applyAlignment="1" applyProtection="1">
      <alignment horizontal="left" vertical="center" shrinkToFit="1"/>
      <protection locked="0"/>
    </xf>
    <xf numFmtId="0" fontId="65" fillId="0" borderId="183" xfId="25" applyFont="1" applyBorder="1" applyAlignment="1">
      <alignment horizontal="center" vertical="center"/>
    </xf>
    <xf numFmtId="49" fontId="62" fillId="0" borderId="183" xfId="25" applyNumberFormat="1" applyFont="1" applyBorder="1" applyAlignment="1" applyProtection="1">
      <alignment horizontal="center" vertical="center"/>
      <protection locked="0"/>
    </xf>
    <xf numFmtId="0" fontId="72" fillId="10" borderId="260" xfId="25" applyFont="1" applyFill="1" applyBorder="1" applyAlignment="1">
      <alignment horizontal="center" vertical="center" shrinkToFit="1"/>
    </xf>
    <xf numFmtId="0" fontId="72" fillId="10" borderId="261" xfId="25" applyFont="1" applyFill="1" applyBorder="1" applyAlignment="1">
      <alignment horizontal="center" vertical="center" shrinkToFit="1"/>
    </xf>
    <xf numFmtId="0" fontId="59" fillId="0" borderId="259" xfId="25" applyFont="1" applyBorder="1" applyAlignment="1">
      <alignment horizontal="center" vertical="center"/>
    </xf>
    <xf numFmtId="0" fontId="59" fillId="0" borderId="262" xfId="25" applyFont="1" applyBorder="1" applyAlignment="1">
      <alignment horizontal="center" vertical="center"/>
    </xf>
    <xf numFmtId="0" fontId="59" fillId="0" borderId="263" xfId="25" applyFont="1" applyBorder="1" applyAlignment="1">
      <alignment horizontal="left" vertical="center"/>
    </xf>
    <xf numFmtId="0" fontId="59" fillId="0" borderId="260" xfId="25" applyFont="1" applyBorder="1" applyAlignment="1">
      <alignment horizontal="left" vertical="center"/>
    </xf>
    <xf numFmtId="0" fontId="59" fillId="0" borderId="261" xfId="25" applyFont="1" applyBorder="1" applyAlignment="1">
      <alignment horizontal="left" vertical="center"/>
    </xf>
    <xf numFmtId="0" fontId="69" fillId="0" borderId="263" xfId="25" applyFont="1" applyBorder="1" applyAlignment="1">
      <alignment horizontal="left" vertical="center" shrinkToFit="1"/>
    </xf>
    <xf numFmtId="0" fontId="69" fillId="0" borderId="260" xfId="25" applyFont="1" applyBorder="1" applyAlignment="1">
      <alignment horizontal="left" vertical="center" shrinkToFit="1"/>
    </xf>
    <xf numFmtId="0" fontId="69" fillId="0" borderId="264" xfId="25" applyFont="1" applyBorder="1" applyAlignment="1">
      <alignment horizontal="left" vertical="center" shrinkToFit="1"/>
    </xf>
    <xf numFmtId="0" fontId="59" fillId="0" borderId="265" xfId="25" applyFont="1" applyBorder="1" applyAlignment="1" applyProtection="1">
      <alignment horizontal="left" vertical="center"/>
      <protection locked="0"/>
    </xf>
    <xf numFmtId="0" fontId="59" fillId="0" borderId="10" xfId="25" applyFont="1" applyBorder="1" applyAlignment="1" applyProtection="1">
      <alignment horizontal="left" vertical="center"/>
      <protection locked="0"/>
    </xf>
    <xf numFmtId="0" fontId="59" fillId="0" borderId="0" xfId="25" applyFont="1" applyAlignment="1" applyProtection="1">
      <alignment horizontal="left" vertical="center"/>
      <protection locked="0"/>
    </xf>
    <xf numFmtId="0" fontId="59" fillId="0" borderId="115" xfId="25" applyFont="1" applyBorder="1" applyAlignment="1" applyProtection="1">
      <alignment horizontal="left" vertical="center"/>
      <protection locked="0"/>
    </xf>
    <xf numFmtId="0" fontId="59" fillId="0" borderId="179" xfId="25" applyFont="1" applyBorder="1" applyAlignment="1" applyProtection="1">
      <alignment horizontal="left" vertical="center"/>
      <protection locked="0"/>
    </xf>
    <xf numFmtId="0" fontId="59" fillId="0" borderId="112" xfId="25" applyFont="1" applyBorder="1" applyAlignment="1" applyProtection="1">
      <alignment horizontal="left" vertical="center"/>
      <protection locked="0"/>
    </xf>
    <xf numFmtId="0" fontId="59" fillId="0" borderId="181" xfId="25" applyFont="1" applyBorder="1" applyAlignment="1" applyProtection="1">
      <alignment horizontal="left" vertical="center"/>
      <protection locked="0"/>
    </xf>
    <xf numFmtId="0" fontId="59" fillId="0" borderId="173" xfId="25" applyFont="1" applyBorder="1" applyAlignment="1" applyProtection="1">
      <alignment horizontal="left" vertical="center"/>
      <protection locked="0"/>
    </xf>
    <xf numFmtId="0" fontId="59" fillId="0" borderId="187" xfId="25" applyFont="1" applyBorder="1" applyAlignment="1" applyProtection="1">
      <alignment horizontal="left" vertical="center"/>
      <protection locked="0"/>
    </xf>
    <xf numFmtId="49" fontId="59" fillId="0" borderId="208" xfId="25" applyNumberFormat="1" applyFont="1" applyBorder="1" applyAlignment="1" applyProtection="1">
      <alignment horizontal="center" vertical="center" shrinkToFit="1"/>
      <protection locked="0"/>
    </xf>
    <xf numFmtId="49" fontId="59" fillId="0" borderId="199" xfId="25" applyNumberFormat="1" applyFont="1" applyBorder="1" applyAlignment="1" applyProtection="1">
      <alignment horizontal="center" vertical="center" shrinkToFit="1"/>
      <protection locked="0"/>
    </xf>
    <xf numFmtId="49" fontId="59" fillId="0" borderId="149" xfId="25" applyNumberFormat="1" applyFont="1" applyBorder="1" applyAlignment="1" applyProtection="1">
      <alignment horizontal="center" vertical="center" shrinkToFit="1"/>
      <protection locked="0"/>
    </xf>
    <xf numFmtId="49" fontId="59" fillId="0" borderId="206" xfId="25" applyNumberFormat="1" applyFont="1" applyBorder="1" applyAlignment="1" applyProtection="1">
      <alignment horizontal="center" vertical="center" shrinkToFit="1"/>
      <protection locked="0"/>
    </xf>
    <xf numFmtId="49" fontId="59" fillId="0" borderId="184" xfId="25" applyNumberFormat="1" applyFont="1" applyBorder="1" applyAlignment="1" applyProtection="1">
      <alignment horizontal="right" vertical="center" shrinkToFit="1"/>
      <protection locked="0"/>
    </xf>
    <xf numFmtId="49" fontId="59" fillId="0" borderId="185" xfId="25" applyNumberFormat="1" applyFont="1" applyBorder="1" applyAlignment="1" applyProtection="1">
      <alignment horizontal="right" vertical="center" shrinkToFit="1"/>
      <protection locked="0"/>
    </xf>
    <xf numFmtId="49" fontId="59" fillId="0" borderId="186" xfId="25" applyNumberFormat="1" applyFont="1" applyBorder="1" applyAlignment="1" applyProtection="1">
      <alignment horizontal="right" vertical="center" shrinkToFit="1"/>
      <protection locked="0"/>
    </xf>
    <xf numFmtId="49" fontId="59" fillId="0" borderId="179" xfId="25" applyNumberFormat="1" applyFont="1" applyBorder="1" applyAlignment="1" applyProtection="1">
      <alignment horizontal="right" vertical="center" shrinkToFit="1"/>
      <protection locked="0"/>
    </xf>
    <xf numFmtId="49" fontId="59" fillId="0" borderId="0" xfId="25" applyNumberFormat="1" applyFont="1" applyAlignment="1" applyProtection="1">
      <alignment horizontal="right" vertical="center" shrinkToFit="1"/>
      <protection locked="0"/>
    </xf>
    <xf numFmtId="49" fontId="59" fillId="0" borderId="178" xfId="25" applyNumberFormat="1" applyFont="1" applyBorder="1" applyAlignment="1" applyProtection="1">
      <alignment horizontal="right" vertical="center" shrinkToFit="1"/>
      <protection locked="0"/>
    </xf>
    <xf numFmtId="49" fontId="59" fillId="0" borderId="208" xfId="25" applyNumberFormat="1" applyFont="1" applyBorder="1" applyAlignment="1" applyProtection="1">
      <alignment horizontal="right" vertical="center" shrinkToFit="1"/>
      <protection locked="0"/>
    </xf>
    <xf numFmtId="49" fontId="59" fillId="0" borderId="23" xfId="25" applyNumberFormat="1" applyFont="1" applyBorder="1" applyAlignment="1" applyProtection="1">
      <alignment horizontal="right" vertical="center" shrinkToFit="1"/>
      <protection locked="0"/>
    </xf>
    <xf numFmtId="49" fontId="59" fillId="0" borderId="199" xfId="25" applyNumberFormat="1" applyFont="1" applyBorder="1" applyAlignment="1" applyProtection="1">
      <alignment horizontal="right" vertical="center" shrinkToFit="1"/>
      <protection locked="0"/>
    </xf>
    <xf numFmtId="49" fontId="59" fillId="0" borderId="149" xfId="25" applyNumberFormat="1" applyFont="1" applyBorder="1" applyAlignment="1" applyProtection="1">
      <alignment horizontal="right" vertical="center" shrinkToFit="1"/>
      <protection locked="0"/>
    </xf>
    <xf numFmtId="49" fontId="59" fillId="0" borderId="67" xfId="25" applyNumberFormat="1" applyFont="1" applyBorder="1" applyAlignment="1" applyProtection="1">
      <alignment horizontal="right" vertical="center" shrinkToFit="1"/>
      <protection locked="0"/>
    </xf>
    <xf numFmtId="49" fontId="59" fillId="0" borderId="206" xfId="25" applyNumberFormat="1" applyFont="1" applyBorder="1" applyAlignment="1" applyProtection="1">
      <alignment horizontal="right" vertical="center" shrinkToFit="1"/>
      <protection locked="0"/>
    </xf>
    <xf numFmtId="0" fontId="62" fillId="0" borderId="141" xfId="25" applyFont="1" applyBorder="1" applyAlignment="1">
      <alignment horizontal="left" vertical="center" wrapText="1"/>
    </xf>
    <xf numFmtId="0" fontId="62" fillId="0" borderId="6" xfId="25" applyFont="1" applyBorder="1" applyAlignment="1">
      <alignment horizontal="left" vertical="center"/>
    </xf>
    <xf numFmtId="0" fontId="62" fillId="0" borderId="106" xfId="25" applyFont="1" applyBorder="1" applyAlignment="1">
      <alignment horizontal="left" vertical="center"/>
    </xf>
    <xf numFmtId="0" fontId="62" fillId="0" borderId="54" xfId="25" applyFont="1" applyBorder="1" applyAlignment="1">
      <alignment horizontal="left" vertical="center"/>
    </xf>
    <xf numFmtId="0" fontId="62" fillId="0" borderId="112" xfId="25" applyFont="1" applyBorder="1" applyAlignment="1">
      <alignment horizontal="left" vertical="center"/>
    </xf>
    <xf numFmtId="0" fontId="62" fillId="0" borderId="69" xfId="25" applyFont="1" applyBorder="1" applyAlignment="1">
      <alignment horizontal="left" vertical="center"/>
    </xf>
    <xf numFmtId="0" fontId="62" fillId="0" borderId="123" xfId="25" applyFont="1" applyBorder="1" applyAlignment="1">
      <alignment horizontal="left" vertical="center"/>
    </xf>
    <xf numFmtId="0" fontId="59" fillId="0" borderId="185" xfId="25" applyFont="1" applyBorder="1" applyAlignment="1" applyProtection="1">
      <alignment horizontal="center" vertical="center"/>
      <protection locked="0"/>
    </xf>
    <xf numFmtId="0" fontId="59" fillId="0" borderId="186" xfId="25" applyFont="1" applyBorder="1" applyAlignment="1" applyProtection="1">
      <alignment horizontal="center" vertical="center"/>
      <protection locked="0"/>
    </xf>
    <xf numFmtId="0" fontId="59" fillId="0" borderId="0" xfId="25" applyFont="1" applyAlignment="1" applyProtection="1">
      <alignment horizontal="center" vertical="center"/>
      <protection locked="0"/>
    </xf>
    <xf numFmtId="0" fontId="59" fillId="0" borderId="178" xfId="25" applyFont="1" applyBorder="1" applyAlignment="1" applyProtection="1">
      <alignment horizontal="center" vertical="center"/>
      <protection locked="0"/>
    </xf>
    <xf numFmtId="0" fontId="59" fillId="0" borderId="173" xfId="25" applyFont="1" applyBorder="1" applyAlignment="1" applyProtection="1">
      <alignment horizontal="center" vertical="center"/>
      <protection locked="0"/>
    </xf>
    <xf numFmtId="0" fontId="59" fillId="0" borderId="180" xfId="25" applyFont="1" applyBorder="1" applyAlignment="1" applyProtection="1">
      <alignment horizontal="center" vertical="center"/>
      <protection locked="0"/>
    </xf>
    <xf numFmtId="0" fontId="59" fillId="0" borderId="184" xfId="25" applyFont="1" applyBorder="1" applyAlignment="1" applyProtection="1">
      <alignment horizontal="left" vertical="center" shrinkToFit="1"/>
      <protection locked="0"/>
    </xf>
    <xf numFmtId="0" fontId="59" fillId="0" borderId="189" xfId="25" applyFont="1" applyBorder="1" applyAlignment="1" applyProtection="1">
      <alignment horizontal="left" vertical="center" shrinkToFit="1"/>
      <protection locked="0"/>
    </xf>
    <xf numFmtId="0" fontId="59" fillId="0" borderId="179" xfId="25" applyFont="1" applyBorder="1" applyAlignment="1" applyProtection="1">
      <alignment horizontal="left" vertical="center" shrinkToFit="1"/>
      <protection locked="0"/>
    </xf>
    <xf numFmtId="0" fontId="59" fillId="0" borderId="112" xfId="25" applyFont="1" applyBorder="1" applyAlignment="1" applyProtection="1">
      <alignment horizontal="left" vertical="center" shrinkToFit="1"/>
      <protection locked="0"/>
    </xf>
    <xf numFmtId="0" fontId="59" fillId="0" borderId="181" xfId="25" applyFont="1" applyBorder="1" applyAlignment="1" applyProtection="1">
      <alignment horizontal="left" vertical="center" shrinkToFit="1"/>
      <protection locked="0"/>
    </xf>
    <xf numFmtId="0" fontId="59" fillId="0" borderId="187" xfId="25" applyFont="1" applyBorder="1" applyAlignment="1" applyProtection="1">
      <alignment horizontal="left" vertical="center" shrinkToFit="1"/>
      <protection locked="0"/>
    </xf>
    <xf numFmtId="49" fontId="59" fillId="0" borderId="183" xfId="25" applyNumberFormat="1" applyFont="1" applyBorder="1" applyAlignment="1" applyProtection="1">
      <alignment horizontal="center" vertical="center"/>
      <protection locked="0"/>
    </xf>
    <xf numFmtId="0" fontId="59" fillId="0" borderId="186" xfId="25" applyFont="1" applyBorder="1" applyAlignment="1" applyProtection="1">
      <alignment horizontal="center" vertical="center" shrinkToFit="1"/>
      <protection locked="0"/>
    </xf>
    <xf numFmtId="0" fontId="59" fillId="0" borderId="178" xfId="25" applyFont="1" applyBorder="1" applyAlignment="1" applyProtection="1">
      <alignment horizontal="center" vertical="center" shrinkToFit="1"/>
      <protection locked="0"/>
    </xf>
    <xf numFmtId="0" fontId="59" fillId="0" borderId="180" xfId="25" applyFont="1" applyBorder="1" applyAlignment="1" applyProtection="1">
      <alignment horizontal="center" vertical="center" shrinkToFit="1"/>
      <protection locked="0"/>
    </xf>
    <xf numFmtId="0" fontId="84" fillId="0" borderId="0" xfId="25" applyFont="1" applyAlignment="1">
      <alignment horizontal="center" vertical="center"/>
    </xf>
    <xf numFmtId="0" fontId="84" fillId="0" borderId="112" xfId="25" applyFont="1" applyBorder="1" applyAlignment="1">
      <alignment horizontal="center" vertical="center"/>
    </xf>
    <xf numFmtId="0" fontId="84" fillId="0" borderId="67" xfId="25" applyFont="1" applyBorder="1" applyAlignment="1">
      <alignment horizontal="center" vertical="center"/>
    </xf>
    <xf numFmtId="0" fontId="84" fillId="0" borderId="123" xfId="25" applyFont="1" applyBorder="1" applyAlignment="1">
      <alignment horizontal="center" vertical="center"/>
    </xf>
    <xf numFmtId="0" fontId="61" fillId="0" borderId="179" xfId="25" applyFont="1" applyBorder="1" applyAlignment="1" applyProtection="1">
      <alignment horizontal="left" vertical="center" shrinkToFit="1"/>
      <protection locked="0"/>
    </xf>
    <xf numFmtId="0" fontId="61" fillId="0" borderId="0" xfId="25" applyFont="1" applyAlignment="1" applyProtection="1">
      <alignment horizontal="left" vertical="center" shrinkToFit="1"/>
      <protection locked="0"/>
    </xf>
    <xf numFmtId="0" fontId="61" fillId="0" borderId="178" xfId="25" applyFont="1" applyBorder="1" applyAlignment="1" applyProtection="1">
      <alignment horizontal="left" vertical="center" shrinkToFit="1"/>
      <protection locked="0"/>
    </xf>
    <xf numFmtId="0" fontId="61" fillId="0" borderId="181" xfId="25" applyFont="1" applyBorder="1" applyAlignment="1" applyProtection="1">
      <alignment horizontal="left" vertical="center" shrinkToFit="1"/>
      <protection locked="0"/>
    </xf>
    <xf numFmtId="0" fontId="61" fillId="0" borderId="173" xfId="25" applyFont="1" applyBorder="1" applyAlignment="1" applyProtection="1">
      <alignment horizontal="left" vertical="center" shrinkToFit="1"/>
      <protection locked="0"/>
    </xf>
    <xf numFmtId="0" fontId="61" fillId="0" borderId="180" xfId="25" applyFont="1" applyBorder="1" applyAlignment="1" applyProtection="1">
      <alignment horizontal="left" vertical="center" shrinkToFit="1"/>
      <protection locked="0"/>
    </xf>
    <xf numFmtId="0" fontId="59" fillId="0" borderId="184" xfId="25" applyFont="1" applyBorder="1" applyAlignment="1" applyProtection="1">
      <alignment horizontal="left" vertical="center" wrapText="1"/>
      <protection locked="0"/>
    </xf>
    <xf numFmtId="0" fontId="59" fillId="0" borderId="185" xfId="25" applyFont="1" applyBorder="1" applyAlignment="1" applyProtection="1">
      <alignment horizontal="left" vertical="center" wrapText="1"/>
      <protection locked="0"/>
    </xf>
    <xf numFmtId="0" fontId="59" fillId="0" borderId="186" xfId="25" applyFont="1" applyBorder="1" applyAlignment="1" applyProtection="1">
      <alignment horizontal="left" vertical="center" wrapText="1"/>
      <protection locked="0"/>
    </xf>
    <xf numFmtId="0" fontId="59" fillId="0" borderId="179" xfId="25" applyFont="1" applyBorder="1" applyAlignment="1" applyProtection="1">
      <alignment horizontal="left" vertical="center" wrapText="1"/>
      <protection locked="0"/>
    </xf>
    <xf numFmtId="0" fontId="59" fillId="0" borderId="0" xfId="25" applyFont="1" applyAlignment="1" applyProtection="1">
      <alignment horizontal="left" vertical="center" wrapText="1"/>
      <protection locked="0"/>
    </xf>
    <xf numFmtId="0" fontId="59" fillId="0" borderId="178" xfId="25" applyFont="1" applyBorder="1" applyAlignment="1" applyProtection="1">
      <alignment horizontal="left" vertical="center" wrapText="1"/>
      <protection locked="0"/>
    </xf>
    <xf numFmtId="0" fontId="59" fillId="0" borderId="181" xfId="25" applyFont="1" applyBorder="1" applyAlignment="1" applyProtection="1">
      <alignment horizontal="left" vertical="center" wrapText="1"/>
      <protection locked="0"/>
    </xf>
    <xf numFmtId="0" fontId="59" fillId="0" borderId="173" xfId="25" applyFont="1" applyBorder="1" applyAlignment="1" applyProtection="1">
      <alignment horizontal="left" vertical="center" wrapText="1"/>
      <protection locked="0"/>
    </xf>
    <xf numFmtId="0" fontId="59" fillId="0" borderId="180" xfId="25" applyFont="1" applyBorder="1" applyAlignment="1" applyProtection="1">
      <alignment horizontal="left" vertical="center" wrapText="1"/>
      <protection locked="0"/>
    </xf>
    <xf numFmtId="0" fontId="84" fillId="0" borderId="6" xfId="25" applyFont="1" applyBorder="1" applyAlignment="1">
      <alignment horizontal="left" vertical="center" wrapText="1"/>
    </xf>
    <xf numFmtId="0" fontId="84" fillId="0" borderId="106" xfId="25" applyFont="1" applyBorder="1" applyAlignment="1">
      <alignment horizontal="left" vertical="center" wrapText="1"/>
    </xf>
    <xf numFmtId="0" fontId="84" fillId="0" borderId="0" xfId="25" applyFont="1" applyAlignment="1">
      <alignment horizontal="left" vertical="center" wrapText="1"/>
    </xf>
    <xf numFmtId="0" fontId="84" fillId="0" borderId="112" xfId="25" applyFont="1" applyBorder="1" applyAlignment="1">
      <alignment horizontal="left" vertical="center" wrapText="1"/>
    </xf>
    <xf numFmtId="0" fontId="84" fillId="0" borderId="0" xfId="25" applyFont="1" applyAlignment="1" applyProtection="1">
      <alignment horizontal="center" vertical="center"/>
      <protection locked="0"/>
    </xf>
    <xf numFmtId="0" fontId="84" fillId="0" borderId="67" xfId="25" applyFont="1" applyBorder="1" applyAlignment="1" applyProtection="1">
      <alignment horizontal="center" vertical="center"/>
      <protection locked="0"/>
    </xf>
    <xf numFmtId="0" fontId="59" fillId="0" borderId="184" xfId="25" applyFont="1" applyBorder="1" applyAlignment="1" applyProtection="1">
      <alignment horizontal="left" vertical="center"/>
      <protection locked="0"/>
    </xf>
    <xf numFmtId="0" fontId="59" fillId="0" borderId="185" xfId="25" applyFont="1" applyBorder="1" applyAlignment="1" applyProtection="1">
      <alignment horizontal="left" vertical="center"/>
      <protection locked="0"/>
    </xf>
    <xf numFmtId="0" fontId="59" fillId="5" borderId="184" xfId="25" applyFont="1" applyFill="1" applyBorder="1" applyAlignment="1" applyProtection="1">
      <alignment horizontal="left" vertical="center"/>
      <protection locked="0"/>
    </xf>
    <xf numFmtId="0" fontId="59" fillId="5" borderId="185" xfId="25" applyFont="1" applyFill="1" applyBorder="1" applyAlignment="1" applyProtection="1">
      <alignment horizontal="left" vertical="center"/>
      <protection locked="0"/>
    </xf>
    <xf numFmtId="0" fontId="59" fillId="5" borderId="186" xfId="25" applyFont="1" applyFill="1" applyBorder="1" applyAlignment="1" applyProtection="1">
      <alignment horizontal="left" vertical="center"/>
      <protection locked="0"/>
    </xf>
    <xf numFmtId="0" fontId="59" fillId="5" borderId="179" xfId="25" applyFont="1" applyFill="1" applyBorder="1" applyAlignment="1" applyProtection="1">
      <alignment horizontal="left" vertical="center"/>
      <protection locked="0"/>
    </xf>
    <xf numFmtId="0" fontId="59" fillId="5" borderId="0" xfId="25" applyFont="1" applyFill="1" applyAlignment="1" applyProtection="1">
      <alignment horizontal="left" vertical="center"/>
      <protection locked="0"/>
    </xf>
    <xf numFmtId="0" fontId="59" fillId="5" borderId="178" xfId="25" applyFont="1" applyFill="1" applyBorder="1" applyAlignment="1" applyProtection="1">
      <alignment horizontal="left" vertical="center"/>
      <protection locked="0"/>
    </xf>
    <xf numFmtId="0" fontId="59" fillId="5" borderId="181" xfId="25" applyFont="1" applyFill="1" applyBorder="1" applyAlignment="1" applyProtection="1">
      <alignment horizontal="left" vertical="center"/>
      <protection locked="0"/>
    </xf>
    <xf numFmtId="0" fontId="59" fillId="5" borderId="173" xfId="25" applyFont="1" applyFill="1" applyBorder="1" applyAlignment="1" applyProtection="1">
      <alignment horizontal="left" vertical="center"/>
      <protection locked="0"/>
    </xf>
    <xf numFmtId="0" fontId="59" fillId="5" borderId="180" xfId="25" applyFont="1" applyFill="1" applyBorder="1" applyAlignment="1" applyProtection="1">
      <alignment horizontal="left" vertical="center"/>
      <protection locked="0"/>
    </xf>
    <xf numFmtId="0" fontId="24" fillId="4" borderId="139" xfId="0" applyFont="1" applyFill="1" applyBorder="1" applyAlignment="1" applyProtection="1">
      <alignment vertical="center"/>
      <protection locked="0"/>
    </xf>
    <xf numFmtId="0" fontId="24" fillId="4" borderId="44" xfId="0" applyFont="1" applyFill="1" applyBorder="1" applyAlignment="1" applyProtection="1">
      <alignment vertical="center"/>
      <protection locked="0"/>
    </xf>
    <xf numFmtId="0" fontId="24" fillId="4" borderId="45" xfId="0" applyFont="1" applyFill="1" applyBorder="1" applyAlignment="1" applyProtection="1">
      <alignment vertical="center"/>
      <protection locked="0"/>
    </xf>
    <xf numFmtId="0" fontId="27" fillId="0" borderId="100" xfId="0" applyFont="1" applyBorder="1" applyAlignment="1">
      <alignment vertical="top"/>
    </xf>
    <xf numFmtId="0" fontId="27" fillId="0" borderId="276" xfId="0" applyFont="1" applyBorder="1" applyAlignment="1">
      <alignment vertical="top"/>
    </xf>
    <xf numFmtId="0" fontId="27" fillId="0" borderId="46" xfId="0" applyFont="1" applyBorder="1" applyAlignment="1">
      <alignment vertical="top"/>
    </xf>
    <xf numFmtId="0" fontId="27" fillId="0" borderId="277" xfId="0" applyFont="1" applyBorder="1" applyAlignment="1">
      <alignment vertical="top"/>
    </xf>
    <xf numFmtId="0" fontId="27" fillId="0" borderId="22" xfId="0" applyFont="1" applyBorder="1" applyAlignment="1">
      <alignment vertical="top"/>
    </xf>
    <xf numFmtId="0" fontId="27" fillId="0" borderId="278" xfId="0" applyFont="1" applyBorder="1" applyAlignment="1">
      <alignment vertical="top"/>
    </xf>
    <xf numFmtId="0" fontId="24" fillId="4" borderId="138" xfId="0" applyFont="1" applyFill="1" applyBorder="1" applyAlignment="1" applyProtection="1">
      <alignment vertical="center"/>
      <protection locked="0"/>
    </xf>
    <xf numFmtId="0" fontId="24" fillId="4" borderId="94" xfId="0" applyFont="1" applyFill="1" applyBorder="1" applyAlignment="1" applyProtection="1">
      <alignment vertical="center"/>
      <protection locked="0"/>
    </xf>
    <xf numFmtId="0" fontId="24" fillId="4" borderId="95" xfId="0" applyFont="1" applyFill="1" applyBorder="1" applyAlignment="1" applyProtection="1">
      <alignment vertical="center"/>
      <protection locked="0"/>
    </xf>
    <xf numFmtId="0" fontId="24" fillId="4" borderId="136" xfId="0" applyFont="1" applyFill="1" applyBorder="1" applyAlignment="1" applyProtection="1">
      <alignment vertical="center"/>
      <protection locked="0"/>
    </xf>
    <xf numFmtId="0" fontId="24" fillId="4" borderId="51" xfId="0" applyFont="1" applyFill="1" applyBorder="1" applyAlignment="1" applyProtection="1">
      <alignment vertical="center"/>
      <protection locked="0"/>
    </xf>
    <xf numFmtId="0" fontId="24" fillId="4" borderId="114" xfId="0" applyFont="1" applyFill="1" applyBorder="1" applyAlignment="1" applyProtection="1">
      <alignment vertical="center"/>
      <protection locked="0"/>
    </xf>
    <xf numFmtId="0" fontId="27" fillId="0" borderId="15" xfId="0" applyFont="1" applyBorder="1" applyAlignment="1"/>
    <xf numFmtId="0" fontId="27" fillId="0" borderId="4" xfId="0" applyFont="1" applyBorder="1" applyAlignment="1"/>
    <xf numFmtId="0" fontId="27" fillId="4" borderId="68" xfId="0" applyFont="1" applyFill="1" applyBorder="1" applyAlignment="1">
      <alignment vertical="center"/>
    </xf>
    <xf numFmtId="0" fontId="27" fillId="0" borderId="13" xfId="0" applyFont="1" applyBorder="1" applyAlignment="1"/>
    <xf numFmtId="0" fontId="27" fillId="0" borderId="88" xfId="0" applyFont="1" applyBorder="1" applyAlignment="1"/>
    <xf numFmtId="0" fontId="27" fillId="4" borderId="31" xfId="0" applyFont="1" applyFill="1" applyBorder="1" applyAlignment="1">
      <alignment vertical="center"/>
    </xf>
    <xf numFmtId="0" fontId="27" fillId="0" borderId="56" xfId="0" applyFont="1" applyBorder="1" applyAlignment="1"/>
    <xf numFmtId="0" fontId="27" fillId="0" borderId="21" xfId="0" applyFont="1" applyBorder="1" applyAlignment="1"/>
    <xf numFmtId="0" fontId="35" fillId="4" borderId="146" xfId="0" applyFont="1" applyFill="1" applyBorder="1" applyAlignment="1">
      <alignment vertical="center"/>
    </xf>
    <xf numFmtId="0" fontId="27" fillId="0" borderId="24" xfId="14" applyFont="1" applyBorder="1" applyAlignment="1">
      <alignment horizontal="center" vertical="center"/>
    </xf>
    <xf numFmtId="0" fontId="27" fillId="0" borderId="93" xfId="0" applyFont="1" applyBorder="1" applyAlignment="1">
      <alignment vertical="center" wrapText="1"/>
    </xf>
    <xf numFmtId="0" fontId="27" fillId="0" borderId="129" xfId="0" applyFont="1" applyBorder="1" applyAlignment="1">
      <alignment vertical="center" wrapText="1"/>
    </xf>
    <xf numFmtId="0" fontId="27" fillId="0" borderId="69" xfId="0" applyFont="1" applyBorder="1" applyAlignment="1">
      <alignment vertical="center" wrapText="1"/>
    </xf>
    <xf numFmtId="0" fontId="27" fillId="0" borderId="67" xfId="0" applyFont="1" applyBorder="1" applyAlignment="1">
      <alignment vertical="center" wrapText="1"/>
    </xf>
    <xf numFmtId="0" fontId="27" fillId="0" borderId="74" xfId="0" applyFont="1" applyBorder="1" applyAlignment="1">
      <alignment vertical="center" wrapText="1"/>
    </xf>
    <xf numFmtId="0" fontId="27" fillId="0" borderId="23" xfId="0" applyFont="1" applyBorder="1" applyAlignment="1">
      <alignment vertical="center" wrapText="1"/>
    </xf>
    <xf numFmtId="0" fontId="27" fillId="0" borderId="63" xfId="0" applyFont="1" applyBorder="1" applyAlignment="1">
      <alignment vertical="center" wrapText="1"/>
    </xf>
    <xf numFmtId="0" fontId="27" fillId="0" borderId="63" xfId="0" applyFont="1" applyBorder="1" applyAlignment="1">
      <alignment vertical="center"/>
    </xf>
    <xf numFmtId="0" fontId="27" fillId="0" borderId="4" xfId="0" applyFont="1" applyBorder="1" applyAlignment="1">
      <alignment vertical="center" wrapText="1"/>
    </xf>
    <xf numFmtId="0" fontId="27" fillId="0" borderId="90" xfId="0" applyFont="1" applyBorder="1" applyAlignment="1"/>
    <xf numFmtId="0" fontId="27" fillId="0" borderId="12" xfId="0" applyFont="1" applyBorder="1" applyAlignment="1"/>
    <xf numFmtId="0" fontId="27" fillId="0" borderId="140" xfId="0" applyFont="1" applyBorder="1" applyAlignment="1"/>
    <xf numFmtId="0" fontId="27" fillId="0" borderId="134" xfId="0" applyFont="1" applyBorder="1" applyAlignment="1"/>
    <xf numFmtId="0" fontId="27" fillId="4" borderId="9" xfId="0" applyFont="1" applyFill="1" applyBorder="1" applyAlignment="1">
      <alignment vertical="center"/>
    </xf>
    <xf numFmtId="0" fontId="27" fillId="4" borderId="51" xfId="0" applyFont="1" applyFill="1" applyBorder="1" applyAlignment="1">
      <alignment vertical="center"/>
    </xf>
    <xf numFmtId="0" fontId="27" fillId="4" borderId="12" xfId="0" applyFont="1" applyFill="1" applyBorder="1" applyAlignment="1">
      <alignment vertical="center"/>
    </xf>
    <xf numFmtId="0" fontId="27" fillId="0" borderId="89" xfId="0" applyFont="1" applyBorder="1" applyAlignment="1"/>
    <xf numFmtId="0" fontId="27" fillId="0" borderId="99" xfId="0" applyFont="1" applyBorder="1" applyAlignment="1"/>
    <xf numFmtId="178" fontId="24" fillId="0" borderId="16" xfId="0" applyNumberFormat="1" applyFont="1" applyBorder="1" applyAlignment="1">
      <alignment horizontal="center" vertical="center"/>
    </xf>
    <xf numFmtId="178" fontId="24" fillId="0" borderId="20" xfId="0" applyNumberFormat="1" applyFont="1" applyBorder="1" applyAlignment="1">
      <alignment horizontal="center" vertical="center"/>
    </xf>
    <xf numFmtId="178" fontId="24" fillId="0" borderId="71" xfId="0" applyNumberFormat="1" applyFont="1" applyBorder="1" applyAlignment="1">
      <alignment horizontal="center" vertical="center"/>
    </xf>
    <xf numFmtId="0" fontId="27" fillId="0" borderId="88" xfId="0" applyFont="1" applyBorder="1" applyAlignment="1">
      <alignment vertical="center" wrapText="1"/>
    </xf>
    <xf numFmtId="0" fontId="27" fillId="0" borderId="88" xfId="0" applyFont="1" applyBorder="1" applyAlignment="1">
      <alignment vertical="center"/>
    </xf>
    <xf numFmtId="0" fontId="24" fillId="0" borderId="0" xfId="0" applyFont="1" applyAlignment="1">
      <alignment horizontal="right"/>
    </xf>
    <xf numFmtId="0" fontId="24" fillId="0" borderId="2" xfId="0" applyFont="1" applyBorder="1" applyAlignment="1">
      <alignment horizontal="left"/>
    </xf>
    <xf numFmtId="0" fontId="24" fillId="0" borderId="47" xfId="0" applyFont="1" applyBorder="1" applyAlignment="1">
      <alignment horizontal="left"/>
    </xf>
    <xf numFmtId="0" fontId="26" fillId="0" borderId="18" xfId="0" applyFont="1" applyBorder="1" applyAlignment="1" applyProtection="1">
      <alignment horizontal="center" vertical="center"/>
      <protection locked="0"/>
    </xf>
    <xf numFmtId="0" fontId="26" fillId="0" borderId="73" xfId="0" applyFont="1" applyBorder="1" applyAlignment="1" applyProtection="1">
      <alignment horizontal="center" vertical="center"/>
      <protection locked="0"/>
    </xf>
    <xf numFmtId="0" fontId="27" fillId="5" borderId="63" xfId="0" applyFont="1" applyFill="1" applyBorder="1" applyAlignment="1">
      <alignment vertical="center" wrapText="1"/>
    </xf>
    <xf numFmtId="0" fontId="27" fillId="5" borderId="63" xfId="0" applyFont="1" applyFill="1" applyBorder="1" applyAlignment="1">
      <alignment vertical="center"/>
    </xf>
    <xf numFmtId="0" fontId="0" fillId="0" borderId="101" xfId="0" applyBorder="1" applyAlignment="1">
      <alignment horizontal="center" vertical="center"/>
    </xf>
    <xf numFmtId="0" fontId="0" fillId="0" borderId="168" xfId="0" applyBorder="1" applyAlignment="1">
      <alignment horizontal="center" vertical="center"/>
    </xf>
    <xf numFmtId="0" fontId="27" fillId="0" borderId="109" xfId="14" applyFont="1" applyBorder="1" applyAlignment="1">
      <alignment horizontal="center" vertical="center" wrapText="1"/>
    </xf>
    <xf numFmtId="0" fontId="0" fillId="0" borderId="102" xfId="0" applyBorder="1" applyAlignment="1">
      <alignment horizontal="center" vertical="center"/>
    </xf>
    <xf numFmtId="0" fontId="0" fillId="0" borderId="169" xfId="0" applyBorder="1" applyAlignment="1">
      <alignment horizontal="center" vertical="center"/>
    </xf>
    <xf numFmtId="0" fontId="24" fillId="13" borderId="11" xfId="14" applyFont="1" applyFill="1" applyBorder="1" applyAlignment="1" applyProtection="1">
      <alignment vertical="center"/>
      <protection locked="0"/>
    </xf>
    <xf numFmtId="0" fontId="24" fillId="13" borderId="128" xfId="14" applyFont="1" applyFill="1" applyBorder="1" applyAlignment="1" applyProtection="1">
      <alignment vertical="center"/>
      <protection locked="0"/>
    </xf>
    <xf numFmtId="177" fontId="24" fillId="0" borderId="144" xfId="14" applyNumberFormat="1" applyFont="1" applyBorder="1" applyAlignment="1">
      <alignment horizontal="right" vertical="center"/>
    </xf>
    <xf numFmtId="0" fontId="0" fillId="0" borderId="102" xfId="0" applyBorder="1" applyAlignment="1">
      <alignment horizontal="right" vertical="center"/>
    </xf>
    <xf numFmtId="5" fontId="24" fillId="0" borderId="144" xfId="14" applyNumberFormat="1" applyFont="1" applyBorder="1" applyAlignment="1">
      <alignment horizontal="right" vertical="center"/>
    </xf>
    <xf numFmtId="0" fontId="0" fillId="0" borderId="110" xfId="0" applyBorder="1" applyAlignment="1">
      <alignment horizontal="right" vertical="center"/>
    </xf>
    <xf numFmtId="0" fontId="24" fillId="0" borderId="2" xfId="14" applyFont="1" applyBorder="1" applyAlignment="1">
      <alignment horizontal="left" vertical="center"/>
    </xf>
    <xf numFmtId="0" fontId="0" fillId="0" borderId="18" xfId="0" applyBorder="1" applyAlignment="1">
      <alignment vertical="center"/>
    </xf>
    <xf numFmtId="0" fontId="0" fillId="0" borderId="73" xfId="0" applyBorder="1" applyAlignment="1">
      <alignment vertical="center"/>
    </xf>
    <xf numFmtId="0" fontId="27" fillId="0" borderId="18" xfId="14" applyFont="1" applyBorder="1" applyAlignment="1">
      <alignment horizontal="right" vertical="center"/>
    </xf>
    <xf numFmtId="0" fontId="27" fillId="0" borderId="73" xfId="14" applyFont="1" applyBorder="1" applyAlignment="1">
      <alignment horizontal="right" vertical="center"/>
    </xf>
    <xf numFmtId="5" fontId="24" fillId="0" borderId="145" xfId="14" applyNumberFormat="1" applyFont="1" applyBorder="1" applyAlignment="1">
      <alignment horizontal="right" vertical="center"/>
    </xf>
    <xf numFmtId="0" fontId="0" fillId="0" borderId="47" xfId="0" applyBorder="1" applyAlignment="1">
      <alignment horizontal="right" vertical="center"/>
    </xf>
    <xf numFmtId="0" fontId="24" fillId="0" borderId="2" xfId="0" applyFont="1" applyBorder="1" applyAlignment="1">
      <alignment horizontal="center" vertical="center"/>
    </xf>
    <xf numFmtId="0" fontId="24" fillId="0" borderId="18" xfId="0" applyFont="1" applyBorder="1" applyAlignment="1">
      <alignment horizontal="center" vertical="center"/>
    </xf>
    <xf numFmtId="0" fontId="24" fillId="0" borderId="47" xfId="0" applyFont="1" applyBorder="1" applyAlignment="1">
      <alignment horizontal="center" vertical="center"/>
    </xf>
    <xf numFmtId="181" fontId="27" fillId="13" borderId="2" xfId="20" applyNumberFormat="1" applyFont="1" applyFill="1" applyBorder="1" applyAlignment="1" applyProtection="1">
      <alignment horizontal="center" vertical="center"/>
      <protection locked="0"/>
    </xf>
    <xf numFmtId="0" fontId="0" fillId="13" borderId="73" xfId="0" applyFill="1" applyBorder="1" applyAlignment="1">
      <alignment horizontal="center" vertical="center"/>
    </xf>
    <xf numFmtId="181" fontId="27" fillId="13" borderId="18" xfId="20" applyNumberFormat="1" applyFont="1" applyFill="1" applyBorder="1" applyAlignment="1" applyProtection="1">
      <alignment horizontal="center" vertical="center"/>
      <protection locked="0"/>
    </xf>
    <xf numFmtId="0" fontId="0" fillId="13" borderId="47" xfId="0" applyFill="1" applyBorder="1" applyAlignment="1">
      <alignment horizontal="center" vertical="center"/>
    </xf>
    <xf numFmtId="3" fontId="24" fillId="0" borderId="56" xfId="14" applyNumberFormat="1" applyFont="1" applyBorder="1" applyAlignment="1">
      <alignment horizontal="center" vertical="center"/>
    </xf>
    <xf numFmtId="3" fontId="0" fillId="0" borderId="21" xfId="0" applyNumberFormat="1" applyBorder="1" applyAlignment="1">
      <alignment horizontal="center" vertical="center"/>
    </xf>
    <xf numFmtId="3" fontId="24" fillId="0" borderId="146" xfId="14" applyNumberFormat="1" applyFont="1" applyBorder="1" applyAlignment="1">
      <alignment horizontal="center" vertical="center"/>
    </xf>
    <xf numFmtId="0" fontId="0" fillId="0" borderId="94" xfId="0" applyBorder="1" applyAlignment="1">
      <alignment horizontal="center" vertical="center"/>
    </xf>
    <xf numFmtId="0" fontId="0" fillId="0" borderId="134" xfId="0" applyBorder="1" applyAlignment="1">
      <alignment horizontal="center" vertical="center"/>
    </xf>
    <xf numFmtId="3" fontId="24" fillId="0" borderId="21" xfId="14" applyNumberFormat="1" applyFont="1" applyBorder="1" applyAlignment="1">
      <alignment horizontal="center" vertical="center"/>
    </xf>
    <xf numFmtId="3" fontId="0" fillId="0" borderId="57" xfId="0" applyNumberFormat="1" applyBorder="1" applyAlignment="1">
      <alignment horizontal="center" vertical="center"/>
    </xf>
    <xf numFmtId="3" fontId="24" fillId="13" borderId="15" xfId="14" applyNumberFormat="1" applyFont="1" applyFill="1" applyBorder="1" applyAlignment="1">
      <alignment horizontal="center"/>
    </xf>
    <xf numFmtId="3" fontId="0" fillId="13" borderId="4" xfId="0" applyNumberFormat="1" applyFill="1" applyBorder="1" applyAlignment="1">
      <alignment horizontal="center"/>
    </xf>
    <xf numFmtId="3" fontId="48" fillId="13" borderId="9" xfId="28" applyNumberFormat="1" applyFill="1" applyBorder="1" applyAlignment="1">
      <alignment horizontal="center"/>
    </xf>
    <xf numFmtId="0" fontId="0" fillId="0" borderId="51" xfId="0" applyBorder="1" applyAlignment="1">
      <alignment horizontal="center"/>
    </xf>
    <xf numFmtId="0" fontId="0" fillId="0" borderId="12" xfId="0" applyBorder="1" applyAlignment="1">
      <alignment horizontal="center"/>
    </xf>
    <xf numFmtId="3" fontId="0" fillId="0" borderId="4" xfId="0" applyNumberFormat="1" applyBorder="1" applyAlignment="1">
      <alignment horizontal="center"/>
    </xf>
    <xf numFmtId="3" fontId="0" fillId="0" borderId="52" xfId="0" applyNumberFormat="1" applyBorder="1" applyAlignment="1">
      <alignment horizontal="center"/>
    </xf>
    <xf numFmtId="3" fontId="0" fillId="13" borderId="9" xfId="0" applyNumberFormat="1" applyFill="1" applyBorder="1" applyAlignment="1">
      <alignment horizontal="center"/>
    </xf>
    <xf numFmtId="3" fontId="24" fillId="13" borderId="13" xfId="14" applyNumberFormat="1" applyFont="1" applyFill="1" applyBorder="1" applyAlignment="1">
      <alignment horizontal="center"/>
    </xf>
    <xf numFmtId="3" fontId="0" fillId="13" borderId="88" xfId="0" applyNumberFormat="1" applyFill="1" applyBorder="1" applyAlignment="1">
      <alignment horizontal="center"/>
    </xf>
    <xf numFmtId="3" fontId="0" fillId="13" borderId="31" xfId="0" applyNumberFormat="1" applyFill="1" applyBorder="1" applyAlignment="1">
      <alignment horizontal="center"/>
    </xf>
    <xf numFmtId="0" fontId="0" fillId="0" borderId="44" xfId="0" applyBorder="1" applyAlignment="1">
      <alignment horizontal="center"/>
    </xf>
    <xf numFmtId="0" fontId="0" fillId="0" borderId="99" xfId="0" applyBorder="1" applyAlignment="1">
      <alignment horizontal="center"/>
    </xf>
    <xf numFmtId="3" fontId="0" fillId="0" borderId="88" xfId="0" applyNumberFormat="1" applyBorder="1" applyAlignment="1">
      <alignment horizontal="center"/>
    </xf>
    <xf numFmtId="3" fontId="0" fillId="0" borderId="72" xfId="0" applyNumberFormat="1" applyBorder="1" applyAlignment="1">
      <alignment horizontal="center"/>
    </xf>
    <xf numFmtId="49" fontId="24" fillId="0" borderId="56" xfId="14" applyNumberFormat="1" applyFont="1" applyBorder="1" applyAlignment="1">
      <alignment horizontal="center" vertical="center"/>
    </xf>
    <xf numFmtId="49" fontId="0" fillId="0" borderId="21" xfId="0" applyNumberFormat="1" applyBorder="1" applyAlignment="1">
      <alignment horizontal="center" vertical="center"/>
    </xf>
    <xf numFmtId="49" fontId="24" fillId="0" borderId="146" xfId="14" applyNumberFormat="1" applyFont="1" applyBorder="1" applyAlignment="1">
      <alignment horizontal="center" vertical="center"/>
    </xf>
    <xf numFmtId="0" fontId="0" fillId="0" borderId="95" xfId="0" applyBorder="1" applyAlignment="1">
      <alignment horizontal="center" vertical="center"/>
    </xf>
    <xf numFmtId="49" fontId="24" fillId="13" borderId="15" xfId="14" applyNumberFormat="1" applyFont="1" applyFill="1" applyBorder="1" applyAlignment="1">
      <alignment horizontal="center"/>
    </xf>
    <xf numFmtId="49" fontId="24" fillId="13" borderId="4" xfId="14" applyNumberFormat="1" applyFont="1" applyFill="1" applyBorder="1" applyAlignment="1">
      <alignment horizontal="center"/>
    </xf>
    <xf numFmtId="3" fontId="24" fillId="13" borderId="4" xfId="14" applyNumberFormat="1" applyFont="1" applyFill="1" applyBorder="1" applyAlignment="1">
      <alignment horizontal="center"/>
    </xf>
    <xf numFmtId="49" fontId="24" fillId="13" borderId="9" xfId="14" applyNumberFormat="1" applyFont="1" applyFill="1" applyBorder="1" applyAlignment="1">
      <alignment horizontal="center"/>
    </xf>
    <xf numFmtId="0" fontId="0" fillId="0" borderId="114" xfId="0" applyBorder="1" applyAlignment="1">
      <alignment horizontal="center"/>
    </xf>
    <xf numFmtId="49" fontId="24" fillId="13" borderId="13" xfId="14" applyNumberFormat="1" applyFont="1" applyFill="1" applyBorder="1" applyAlignment="1">
      <alignment horizontal="center"/>
    </xf>
    <xf numFmtId="49" fontId="24" fillId="13" borderId="88" xfId="14" applyNumberFormat="1" applyFont="1" applyFill="1" applyBorder="1" applyAlignment="1">
      <alignment horizontal="center"/>
    </xf>
    <xf numFmtId="3" fontId="24" fillId="13" borderId="88" xfId="14" applyNumberFormat="1" applyFont="1" applyFill="1" applyBorder="1" applyAlignment="1">
      <alignment horizontal="center"/>
    </xf>
    <xf numFmtId="49" fontId="24" fillId="13" borderId="31" xfId="14" applyNumberFormat="1" applyFont="1" applyFill="1" applyBorder="1" applyAlignment="1">
      <alignment horizontal="center"/>
    </xf>
    <xf numFmtId="0" fontId="0" fillId="0" borderId="45" xfId="0" applyBorder="1" applyAlignment="1">
      <alignment horizontal="center"/>
    </xf>
    <xf numFmtId="49" fontId="24" fillId="0" borderId="140" xfId="14" applyNumberFormat="1" applyFont="1" applyBorder="1" applyAlignment="1">
      <alignment horizontal="center" vertical="center"/>
    </xf>
    <xf numFmtId="49" fontId="0" fillId="0" borderId="134" xfId="0" applyNumberFormat="1" applyBorder="1" applyAlignment="1">
      <alignment horizontal="center" vertical="center"/>
    </xf>
    <xf numFmtId="49" fontId="0" fillId="0" borderId="94" xfId="0" applyNumberFormat="1" applyBorder="1" applyAlignment="1">
      <alignment horizontal="center" vertical="center"/>
    </xf>
    <xf numFmtId="49" fontId="0" fillId="0" borderId="95" xfId="0" applyNumberFormat="1" applyBorder="1" applyAlignment="1">
      <alignment horizontal="center" vertical="center"/>
    </xf>
    <xf numFmtId="49" fontId="24" fillId="13" borderId="90" xfId="14" applyNumberFormat="1" applyFont="1" applyFill="1" applyBorder="1" applyAlignment="1">
      <alignment horizontal="center"/>
    </xf>
    <xf numFmtId="49" fontId="24" fillId="13" borderId="12" xfId="14" applyNumberFormat="1" applyFont="1" applyFill="1" applyBorder="1" applyAlignment="1">
      <alignment horizontal="center"/>
    </xf>
    <xf numFmtId="49" fontId="0" fillId="13" borderId="51" xfId="0" applyNumberFormat="1" applyFill="1" applyBorder="1" applyAlignment="1">
      <alignment horizontal="center"/>
    </xf>
    <xf numFmtId="49" fontId="0" fillId="13" borderId="114" xfId="0" applyNumberFormat="1" applyFill="1" applyBorder="1" applyAlignment="1">
      <alignment horizontal="center"/>
    </xf>
    <xf numFmtId="49" fontId="24" fillId="13" borderId="89" xfId="14" applyNumberFormat="1" applyFont="1" applyFill="1" applyBorder="1" applyAlignment="1">
      <alignment horizontal="center"/>
    </xf>
    <xf numFmtId="49" fontId="24" fillId="13" borderId="99" xfId="14" applyNumberFormat="1" applyFont="1" applyFill="1" applyBorder="1" applyAlignment="1">
      <alignment horizontal="center"/>
    </xf>
    <xf numFmtId="49" fontId="24" fillId="13" borderId="44" xfId="14" applyNumberFormat="1" applyFont="1" applyFill="1" applyBorder="1" applyAlignment="1">
      <alignment horizontal="center"/>
    </xf>
    <xf numFmtId="49" fontId="24" fillId="13" borderId="45" xfId="14" applyNumberFormat="1" applyFont="1" applyFill="1" applyBorder="1" applyAlignment="1">
      <alignment horizontal="center"/>
    </xf>
    <xf numFmtId="0" fontId="27" fillId="0" borderId="31" xfId="14" applyFont="1" applyBorder="1" applyAlignment="1">
      <alignment vertical="center" wrapText="1"/>
    </xf>
    <xf numFmtId="0" fontId="27" fillId="0" borderId="44" xfId="14" applyFont="1" applyBorder="1" applyAlignment="1">
      <alignment vertical="center" wrapText="1"/>
    </xf>
    <xf numFmtId="0" fontId="27" fillId="0" borderId="99" xfId="14" applyFont="1" applyBorder="1" applyAlignment="1">
      <alignment vertical="center" wrapText="1"/>
    </xf>
    <xf numFmtId="6" fontId="24" fillId="0" borderId="31" xfId="10" applyFont="1" applyFill="1" applyBorder="1" applyAlignment="1">
      <alignment vertical="center"/>
    </xf>
    <xf numFmtId="6" fontId="24" fillId="0" borderId="99" xfId="10" applyFont="1" applyFill="1" applyBorder="1" applyAlignment="1">
      <alignment vertical="center"/>
    </xf>
    <xf numFmtId="177" fontId="24" fillId="0" borderId="31" xfId="14" applyNumberFormat="1" applyFont="1" applyBorder="1" applyAlignment="1">
      <alignment vertical="center"/>
    </xf>
    <xf numFmtId="0" fontId="27" fillId="0" borderId="18" xfId="14" applyFont="1" applyBorder="1" applyAlignment="1" applyProtection="1">
      <alignment vertical="center"/>
      <protection locked="0"/>
    </xf>
    <xf numFmtId="0" fontId="27" fillId="0" borderId="73" xfId="14" applyFont="1" applyBorder="1" applyAlignment="1" applyProtection="1">
      <alignment vertical="center"/>
      <protection locked="0"/>
    </xf>
    <xf numFmtId="5" fontId="24" fillId="0" borderId="145" xfId="14" applyNumberFormat="1" applyFont="1" applyBorder="1" applyAlignment="1">
      <alignment vertical="center"/>
    </xf>
    <xf numFmtId="0" fontId="24" fillId="0" borderId="23" xfId="14" applyFont="1" applyBorder="1" applyAlignment="1">
      <alignment horizontal="left"/>
    </xf>
    <xf numFmtId="0" fontId="24" fillId="0" borderId="125" xfId="0" applyFont="1" applyBorder="1" applyAlignment="1">
      <alignment horizontal="center" vertical="center"/>
    </xf>
    <xf numFmtId="0" fontId="27" fillId="0" borderId="152" xfId="14" applyFont="1" applyBorder="1" applyAlignment="1">
      <alignment vertical="center" wrapText="1"/>
    </xf>
    <xf numFmtId="0" fontId="27" fillId="0" borderId="153" xfId="14" applyFont="1" applyBorder="1" applyAlignment="1">
      <alignment vertical="center"/>
    </xf>
    <xf numFmtId="0" fontId="27" fillId="0" borderId="154" xfId="14" applyFont="1" applyBorder="1" applyAlignment="1">
      <alignment vertical="center"/>
    </xf>
    <xf numFmtId="6" fontId="24" fillId="0" borderId="152" xfId="10" applyFont="1" applyFill="1" applyBorder="1" applyAlignment="1">
      <alignment vertical="center"/>
    </xf>
    <xf numFmtId="6" fontId="24" fillId="0" borderId="154" xfId="10" applyFont="1" applyFill="1" applyBorder="1" applyAlignment="1">
      <alignment vertical="center"/>
    </xf>
    <xf numFmtId="177" fontId="24" fillId="0" borderId="152" xfId="14" applyNumberFormat="1" applyFont="1" applyBorder="1" applyAlignment="1">
      <alignment vertical="center"/>
    </xf>
    <xf numFmtId="0" fontId="24" fillId="0" borderId="154" xfId="0" applyFont="1" applyBorder="1" applyAlignment="1">
      <alignment vertical="center"/>
    </xf>
    <xf numFmtId="0" fontId="24" fillId="0" borderId="145" xfId="0" applyFont="1" applyBorder="1" applyAlignment="1">
      <alignment horizontal="distributed" vertical="distributed"/>
    </xf>
    <xf numFmtId="0" fontId="24" fillId="0" borderId="73" xfId="0" applyFont="1" applyBorder="1" applyAlignment="1">
      <alignment vertical="distributed"/>
    </xf>
    <xf numFmtId="0" fontId="24" fillId="0" borderId="95" xfId="0" applyFont="1" applyFill="1" applyBorder="1" applyAlignment="1">
      <alignment horizontal="center" vertical="center"/>
    </xf>
    <xf numFmtId="5" fontId="94" fillId="4" borderId="145" xfId="0" applyNumberFormat="1" applyFont="1" applyFill="1" applyBorder="1" applyAlignment="1" applyProtection="1">
      <alignment horizontal="center" vertical="distributed"/>
      <protection locked="0"/>
    </xf>
    <xf numFmtId="0" fontId="27" fillId="0" borderId="92" xfId="0" applyFont="1" applyBorder="1" applyAlignment="1">
      <alignment horizontal="center" vertical="center"/>
    </xf>
    <xf numFmtId="38" fontId="24" fillId="0" borderId="9" xfId="5" applyFont="1" applyFill="1" applyBorder="1" applyAlignment="1">
      <alignment horizontal="right" vertical="center"/>
    </xf>
    <xf numFmtId="38" fontId="24" fillId="0" borderId="12" xfId="5" applyFont="1" applyFill="1" applyBorder="1" applyAlignment="1">
      <alignment horizontal="right" vertical="center"/>
    </xf>
    <xf numFmtId="0" fontId="27" fillId="0" borderId="109" xfId="0" applyFont="1" applyBorder="1" applyAlignment="1">
      <alignment horizontal="left" vertical="center"/>
    </xf>
    <xf numFmtId="0" fontId="24" fillId="0" borderId="102" xfId="0" applyFont="1" applyBorder="1" applyAlignment="1">
      <alignment vertical="center"/>
    </xf>
    <xf numFmtId="0" fontId="24" fillId="0" borderId="169" xfId="0" applyFont="1" applyBorder="1" applyAlignment="1">
      <alignment vertical="center"/>
    </xf>
    <xf numFmtId="0" fontId="27" fillId="0" borderId="13" xfId="0" applyFont="1" applyBorder="1" applyAlignment="1">
      <alignment horizontal="center" vertical="center" wrapText="1"/>
    </xf>
    <xf numFmtId="0" fontId="27" fillId="0" borderId="284" xfId="0" applyFont="1" applyBorder="1" applyAlignment="1">
      <alignment horizontal="center" vertical="center"/>
    </xf>
    <xf numFmtId="0" fontId="24" fillId="11" borderId="139" xfId="0" applyFont="1" applyFill="1" applyBorder="1" applyAlignment="1" applyProtection="1">
      <alignment vertical="center"/>
      <protection locked="0"/>
    </xf>
    <xf numFmtId="0" fontId="24" fillId="11" borderId="44" xfId="0" applyFont="1" applyFill="1" applyBorder="1" applyAlignment="1" applyProtection="1">
      <alignment vertical="center"/>
      <protection locked="0"/>
    </xf>
    <xf numFmtId="0" fontId="24" fillId="11" borderId="45" xfId="0" applyFont="1" applyFill="1" applyBorder="1" applyAlignment="1" applyProtection="1">
      <alignment vertical="center"/>
      <protection locked="0"/>
    </xf>
    <xf numFmtId="0" fontId="27" fillId="0" borderId="58" xfId="0" applyFont="1" applyBorder="1" applyAlignment="1">
      <alignment horizontal="center" vertical="center"/>
    </xf>
    <xf numFmtId="0" fontId="27" fillId="0" borderId="283" xfId="0" applyFont="1" applyBorder="1" applyAlignment="1">
      <alignment horizontal="center" vertical="center"/>
    </xf>
    <xf numFmtId="0" fontId="24" fillId="11" borderId="175" xfId="0" applyFont="1" applyFill="1" applyBorder="1" applyAlignment="1" applyProtection="1">
      <alignment vertical="center"/>
      <protection locked="0"/>
    </xf>
    <xf numFmtId="0" fontId="24" fillId="11" borderId="18" xfId="0" applyFont="1" applyFill="1" applyBorder="1" applyAlignment="1" applyProtection="1">
      <alignment vertical="center"/>
      <protection locked="0"/>
    </xf>
    <xf numFmtId="0" fontId="24" fillId="11" borderId="47" xfId="0" applyFont="1" applyFill="1" applyBorder="1" applyAlignment="1" applyProtection="1">
      <alignment vertical="center"/>
      <protection locked="0"/>
    </xf>
    <xf numFmtId="0" fontId="27" fillId="0" borderId="140" xfId="0" applyFont="1" applyBorder="1" applyAlignment="1">
      <alignment horizontal="center" vertical="center" wrapText="1"/>
    </xf>
    <xf numFmtId="0" fontId="27" fillId="0" borderId="150" xfId="0" applyFont="1" applyBorder="1" applyAlignment="1">
      <alignment horizontal="center" vertical="center"/>
    </xf>
    <xf numFmtId="0" fontId="24" fillId="11" borderId="138" xfId="0" applyFont="1" applyFill="1" applyBorder="1" applyAlignment="1" applyProtection="1">
      <alignment vertical="center"/>
      <protection locked="0"/>
    </xf>
    <xf numFmtId="0" fontId="24" fillId="11" borderId="94" xfId="0" applyFont="1" applyFill="1" applyBorder="1" applyAlignment="1" applyProtection="1">
      <alignment vertical="center"/>
      <protection locked="0"/>
    </xf>
    <xf numFmtId="0" fontId="24" fillId="11" borderId="95" xfId="0" applyFont="1" applyFill="1" applyBorder="1" applyAlignment="1" applyProtection="1">
      <alignment vertical="center"/>
      <protection locked="0"/>
    </xf>
    <xf numFmtId="38" fontId="14" fillId="0" borderId="68" xfId="6" applyFont="1" applyFill="1" applyBorder="1" applyAlignment="1">
      <alignment vertical="center"/>
    </xf>
    <xf numFmtId="38" fontId="14" fillId="0" borderId="98" xfId="6" applyFont="1" applyFill="1" applyBorder="1" applyAlignment="1">
      <alignment vertical="center"/>
    </xf>
    <xf numFmtId="0" fontId="27" fillId="0" borderId="11" xfId="14" applyFont="1" applyBorder="1" applyAlignment="1">
      <alignment vertical="center" wrapText="1"/>
    </xf>
    <xf numFmtId="0" fontId="27" fillId="0" borderId="49" xfId="14" applyFont="1" applyBorder="1" applyAlignment="1">
      <alignment vertical="center"/>
    </xf>
    <xf numFmtId="0" fontId="27" fillId="0" borderId="128" xfId="14" applyFont="1" applyBorder="1" applyAlignment="1">
      <alignment vertical="center"/>
    </xf>
    <xf numFmtId="38" fontId="14" fillId="0" borderId="11" xfId="6" applyFont="1" applyFill="1" applyBorder="1" applyAlignment="1">
      <alignment vertical="center"/>
    </xf>
    <xf numFmtId="38" fontId="14" fillId="0" borderId="128" xfId="6" applyFont="1" applyFill="1" applyBorder="1" applyAlignment="1">
      <alignment vertical="center"/>
    </xf>
    <xf numFmtId="0" fontId="27" fillId="0" borderId="44" xfId="14" applyFont="1" applyBorder="1" applyAlignment="1">
      <alignment vertical="center"/>
    </xf>
    <xf numFmtId="0" fontId="27" fillId="0" borderId="99" xfId="14" applyFont="1" applyBorder="1" applyAlignment="1">
      <alignment vertical="center"/>
    </xf>
    <xf numFmtId="38" fontId="14" fillId="0" borderId="31" xfId="6" applyFont="1" applyFill="1" applyBorder="1" applyAlignment="1">
      <alignment vertical="center"/>
    </xf>
    <xf numFmtId="38" fontId="14" fillId="0" borderId="99" xfId="6" applyFont="1" applyFill="1" applyBorder="1" applyAlignment="1">
      <alignment vertical="center"/>
    </xf>
    <xf numFmtId="0" fontId="27" fillId="0" borderId="68" xfId="14" applyFont="1" applyBorder="1" applyAlignment="1">
      <alignment vertical="center"/>
    </xf>
    <xf numFmtId="0" fontId="27" fillId="0" borderId="10" xfId="14" applyFont="1" applyBorder="1" applyAlignment="1">
      <alignment vertical="center"/>
    </xf>
    <xf numFmtId="0" fontId="27" fillId="0" borderId="98" xfId="14" applyFont="1" applyBorder="1" applyAlignment="1">
      <alignment vertical="center"/>
    </xf>
    <xf numFmtId="0" fontId="17" fillId="0" borderId="152" xfId="14" applyFont="1" applyBorder="1" applyAlignment="1">
      <alignment vertical="center"/>
    </xf>
    <xf numFmtId="0" fontId="17" fillId="0" borderId="153" xfId="14" applyFont="1" applyBorder="1" applyAlignment="1">
      <alignment vertical="center"/>
    </xf>
    <xf numFmtId="0" fontId="17" fillId="0" borderId="154" xfId="14" applyFont="1" applyBorder="1" applyAlignment="1">
      <alignment vertical="center"/>
    </xf>
    <xf numFmtId="38" fontId="14" fillId="0" borderId="152" xfId="6" applyFont="1" applyFill="1" applyBorder="1" applyAlignment="1">
      <alignment vertical="center"/>
    </xf>
    <xf numFmtId="38" fontId="14" fillId="0" borderId="154" xfId="6" applyFont="1" applyFill="1" applyBorder="1" applyAlignme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21" fillId="0" borderId="0" xfId="0" applyFont="1" applyAlignment="1">
      <alignment horizontal="center"/>
    </xf>
    <xf numFmtId="0" fontId="4" fillId="0" borderId="121" xfId="0" applyFont="1" applyBorder="1" applyAlignment="1">
      <alignment horizontal="center" vertical="center"/>
    </xf>
    <xf numFmtId="0" fontId="14" fillId="0" borderId="0" xfId="0" applyFont="1" applyAlignment="1">
      <alignment horizontal="left" vertical="top" wrapText="1"/>
    </xf>
    <xf numFmtId="0" fontId="2" fillId="0" borderId="164" xfId="0" applyFont="1" applyBorder="1" applyAlignment="1" applyProtection="1">
      <alignment horizontal="left" vertical="center"/>
      <protection locked="0"/>
    </xf>
    <xf numFmtId="0" fontId="2" fillId="0" borderId="165"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166" xfId="0" applyFont="1" applyBorder="1" applyAlignment="1" applyProtection="1">
      <alignment horizontal="left" vertical="center"/>
      <protection locked="0"/>
    </xf>
    <xf numFmtId="0" fontId="2" fillId="0" borderId="69" xfId="0" applyFont="1" applyBorder="1" applyAlignment="1" applyProtection="1">
      <alignment horizontal="left" vertical="center"/>
      <protection locked="0"/>
    </xf>
    <xf numFmtId="0" fontId="2" fillId="0" borderId="167" xfId="0" applyFont="1" applyBorder="1" applyAlignment="1" applyProtection="1">
      <alignment horizontal="left" vertical="center"/>
      <protection locked="0"/>
    </xf>
    <xf numFmtId="0" fontId="2" fillId="4" borderId="139" xfId="0" applyFont="1" applyFill="1" applyBorder="1" applyAlignment="1" applyProtection="1">
      <alignment horizontal="left" vertical="center"/>
      <protection locked="0"/>
    </xf>
    <xf numFmtId="0" fontId="2" fillId="4" borderId="99" xfId="0" applyFont="1" applyFill="1" applyBorder="1" applyAlignment="1" applyProtection="1">
      <alignment horizontal="left" vertical="center"/>
      <protection locked="0"/>
    </xf>
    <xf numFmtId="0" fontId="2" fillId="4" borderId="31" xfId="0" applyFont="1" applyFill="1" applyBorder="1" applyAlignment="1" applyProtection="1">
      <alignment horizontal="left" vertical="center"/>
      <protection locked="0"/>
    </xf>
    <xf numFmtId="0" fontId="2" fillId="4" borderId="44" xfId="0" applyFont="1" applyFill="1" applyBorder="1" applyAlignment="1" applyProtection="1">
      <alignment horizontal="left" vertical="center"/>
      <protection locked="0"/>
    </xf>
    <xf numFmtId="0" fontId="2" fillId="4" borderId="45" xfId="0" applyFont="1" applyFill="1" applyBorder="1" applyAlignment="1" applyProtection="1">
      <alignment horizontal="left" vertical="center"/>
      <protection locked="0"/>
    </xf>
    <xf numFmtId="0" fontId="2" fillId="4" borderId="136" xfId="0" applyFont="1" applyFill="1" applyBorder="1" applyAlignment="1" applyProtection="1">
      <alignment horizontal="left" vertical="center"/>
      <protection locked="0"/>
    </xf>
    <xf numFmtId="0" fontId="2" fillId="4" borderId="51" xfId="0" applyFont="1" applyFill="1" applyBorder="1" applyAlignment="1" applyProtection="1">
      <alignment horizontal="left" vertical="center"/>
      <protection locked="0"/>
    </xf>
    <xf numFmtId="0" fontId="2" fillId="4" borderId="114" xfId="0" applyFont="1" applyFill="1" applyBorder="1" applyAlignment="1" applyProtection="1">
      <alignment horizontal="left" vertical="center"/>
      <protection locked="0"/>
    </xf>
    <xf numFmtId="31" fontId="2" fillId="4" borderId="161" xfId="0" applyNumberFormat="1" applyFont="1" applyFill="1" applyBorder="1" applyAlignment="1" applyProtection="1">
      <alignment horizontal="left" vertical="center"/>
      <protection locked="0"/>
    </xf>
    <xf numFmtId="31" fontId="2" fillId="4" borderId="162" xfId="0" applyNumberFormat="1" applyFont="1" applyFill="1" applyBorder="1" applyAlignment="1" applyProtection="1">
      <alignment horizontal="left" vertical="center"/>
      <protection locked="0"/>
    </xf>
    <xf numFmtId="31" fontId="2" fillId="4" borderId="163" xfId="0" applyNumberFormat="1" applyFont="1" applyFill="1" applyBorder="1" applyAlignment="1" applyProtection="1">
      <alignment horizontal="left" vertical="center"/>
      <protection locked="0"/>
    </xf>
    <xf numFmtId="31" fontId="2" fillId="4" borderId="136" xfId="0" applyNumberFormat="1" applyFont="1" applyFill="1" applyBorder="1" applyAlignment="1" applyProtection="1">
      <alignment horizontal="left" vertical="center"/>
      <protection locked="0"/>
    </xf>
    <xf numFmtId="31" fontId="2" fillId="4" borderId="51" xfId="0" applyNumberFormat="1" applyFont="1" applyFill="1" applyBorder="1" applyAlignment="1" applyProtection="1">
      <alignment horizontal="left" vertical="center"/>
      <protection locked="0"/>
    </xf>
    <xf numFmtId="31" fontId="2" fillId="4" borderId="12" xfId="0" applyNumberFormat="1" applyFont="1" applyFill="1" applyBorder="1" applyAlignment="1" applyProtection="1">
      <alignment horizontal="left" vertical="center"/>
      <protection locked="0"/>
    </xf>
    <xf numFmtId="0" fontId="2" fillId="4" borderId="155" xfId="0" applyFont="1" applyFill="1" applyBorder="1" applyAlignment="1" applyProtection="1">
      <alignment horizontal="left" vertical="center"/>
      <protection locked="0"/>
    </xf>
    <xf numFmtId="0" fontId="2" fillId="4" borderId="156" xfId="0" applyFont="1" applyFill="1" applyBorder="1" applyAlignment="1" applyProtection="1">
      <alignment horizontal="left" vertical="center"/>
      <protection locked="0"/>
    </xf>
    <xf numFmtId="0" fontId="2" fillId="4" borderId="157" xfId="0" applyFont="1" applyFill="1" applyBorder="1" applyAlignment="1" applyProtection="1">
      <alignment horizontal="left" vertical="center"/>
      <protection locked="0"/>
    </xf>
    <xf numFmtId="0" fontId="2" fillId="4" borderId="158" xfId="0" applyFont="1" applyFill="1" applyBorder="1" applyAlignment="1" applyProtection="1">
      <alignment horizontal="left" vertical="center"/>
      <protection locked="0"/>
    </xf>
    <xf numFmtId="0" fontId="2" fillId="4" borderId="159" xfId="0" applyFont="1" applyFill="1" applyBorder="1" applyAlignment="1" applyProtection="1">
      <alignment horizontal="left" vertical="center"/>
      <protection locked="0"/>
    </xf>
    <xf numFmtId="0" fontId="2" fillId="4" borderId="160" xfId="0" applyFont="1" applyFill="1" applyBorder="1" applyAlignment="1" applyProtection="1">
      <alignment horizontal="left" vertical="center"/>
      <protection locked="0"/>
    </xf>
    <xf numFmtId="31" fontId="2" fillId="4" borderId="138" xfId="0" applyNumberFormat="1" applyFont="1" applyFill="1" applyBorder="1" applyAlignment="1" applyProtection="1">
      <alignment horizontal="left" vertical="center"/>
      <protection locked="0"/>
    </xf>
    <xf numFmtId="31" fontId="2" fillId="4" borderId="94" xfId="0" applyNumberFormat="1" applyFont="1" applyFill="1" applyBorder="1" applyAlignment="1" applyProtection="1">
      <alignment horizontal="left" vertical="center"/>
      <protection locked="0"/>
    </xf>
    <xf numFmtId="31" fontId="2" fillId="4" borderId="95" xfId="0" applyNumberFormat="1" applyFont="1" applyFill="1" applyBorder="1" applyAlignment="1" applyProtection="1">
      <alignment horizontal="left" vertical="center"/>
      <protection locked="0"/>
    </xf>
    <xf numFmtId="31" fontId="2" fillId="4" borderId="114" xfId="0" applyNumberFormat="1" applyFont="1" applyFill="1" applyBorder="1" applyAlignment="1" applyProtection="1">
      <alignment horizontal="left" vertical="center"/>
      <protection locked="0"/>
    </xf>
    <xf numFmtId="5" fontId="24" fillId="0" borderId="19" xfId="0" applyNumberFormat="1" applyFont="1" applyBorder="1" applyAlignment="1">
      <alignment vertical="center"/>
    </xf>
    <xf numFmtId="5" fontId="24" fillId="0" borderId="5" xfId="0" applyNumberFormat="1" applyFont="1" applyBorder="1" applyAlignment="1">
      <alignment vertical="center"/>
    </xf>
    <xf numFmtId="0" fontId="24" fillId="4" borderId="15" xfId="0" applyFont="1" applyFill="1" applyBorder="1" applyAlignment="1">
      <alignment vertical="center"/>
    </xf>
    <xf numFmtId="0" fontId="24" fillId="4" borderId="4" xfId="0" applyFont="1" applyFill="1" applyBorder="1" applyAlignment="1">
      <alignment vertical="center"/>
    </xf>
    <xf numFmtId="5" fontId="24" fillId="0" borderId="4" xfId="0" applyNumberFormat="1" applyFont="1" applyBorder="1" applyAlignment="1">
      <alignment vertical="center"/>
    </xf>
    <xf numFmtId="0" fontId="24" fillId="0" borderId="4" xfId="0" applyFont="1" applyBorder="1" applyAlignment="1">
      <alignment vertical="center"/>
    </xf>
    <xf numFmtId="0" fontId="24" fillId="0" borderId="52" xfId="0" applyFont="1" applyBorder="1" applyAlignment="1">
      <alignment vertical="center"/>
    </xf>
    <xf numFmtId="0" fontId="24" fillId="4" borderId="13" xfId="0" applyFont="1" applyFill="1" applyBorder="1" applyAlignment="1">
      <alignment vertical="center"/>
    </xf>
    <xf numFmtId="0" fontId="24" fillId="4" borderId="88" xfId="0" applyFont="1" applyFill="1" applyBorder="1" applyAlignment="1">
      <alignment vertical="center"/>
    </xf>
    <xf numFmtId="5" fontId="24" fillId="0" borderId="88" xfId="0" applyNumberFormat="1" applyFont="1" applyBorder="1" applyAlignment="1">
      <alignment vertical="center"/>
    </xf>
    <xf numFmtId="0" fontId="24" fillId="0" borderId="72" xfId="0" applyFont="1" applyBorder="1" applyAlignment="1">
      <alignment vertical="center"/>
    </xf>
    <xf numFmtId="0" fontId="24" fillId="0" borderId="116" xfId="0" applyFont="1" applyBorder="1" applyAlignment="1" applyProtection="1">
      <alignment horizontal="distributed" vertical="center" justifyLastLine="1"/>
      <protection locked="0"/>
    </xf>
    <xf numFmtId="0" fontId="24" fillId="0" borderId="87" xfId="0" applyFont="1" applyBorder="1" applyAlignment="1" applyProtection="1">
      <alignment horizontal="distributed" vertical="center" justifyLastLine="1"/>
      <protection locked="0"/>
    </xf>
    <xf numFmtId="0" fontId="24" fillId="4" borderId="146" xfId="0" applyFont="1" applyFill="1" applyBorder="1" applyAlignment="1" applyProtection="1">
      <alignment horizontal="left" vertical="top" wrapText="1"/>
      <protection locked="0"/>
    </xf>
    <xf numFmtId="0" fontId="24" fillId="4" borderId="94" xfId="0" applyFont="1" applyFill="1" applyBorder="1" applyAlignment="1" applyProtection="1">
      <alignment horizontal="left" vertical="top" wrapText="1"/>
      <protection locked="0"/>
    </xf>
    <xf numFmtId="0" fontId="24" fillId="4" borderId="94" xfId="0" applyFont="1" applyFill="1" applyBorder="1" applyAlignment="1" applyProtection="1">
      <alignment horizontal="left" vertical="top"/>
      <protection locked="0"/>
    </xf>
    <xf numFmtId="0" fontId="24" fillId="4" borderId="95" xfId="0" applyFont="1" applyFill="1" applyBorder="1" applyAlignment="1" applyProtection="1">
      <alignment horizontal="left" vertical="top"/>
      <protection locked="0"/>
    </xf>
    <xf numFmtId="0" fontId="24" fillId="0" borderId="68" xfId="0" applyFont="1" applyBorder="1" applyAlignment="1" applyProtection="1">
      <alignment horizontal="distributed" wrapText="1" justifyLastLine="1"/>
      <protection locked="0"/>
    </xf>
    <xf numFmtId="0" fontId="24" fillId="0" borderId="98" xfId="0" applyFont="1" applyBorder="1" applyAlignment="1" applyProtection="1">
      <alignment horizontal="distributed" wrapText="1" justifyLastLine="1"/>
      <protection locked="0"/>
    </xf>
    <xf numFmtId="5" fontId="24" fillId="4" borderId="10" xfId="0" applyNumberFormat="1" applyFont="1" applyFill="1" applyBorder="1" applyAlignment="1" applyProtection="1">
      <alignment horizontal="right"/>
      <protection locked="0"/>
    </xf>
    <xf numFmtId="5" fontId="24" fillId="4" borderId="115" xfId="0" applyNumberFormat="1" applyFont="1" applyFill="1" applyBorder="1" applyAlignment="1" applyProtection="1">
      <alignment horizontal="right"/>
      <protection locked="0"/>
    </xf>
    <xf numFmtId="0" fontId="24" fillId="0" borderId="2" xfId="0" applyFont="1" applyBorder="1" applyAlignment="1" applyProtection="1">
      <alignment horizontal="distributed" wrapText="1" justifyLastLine="1"/>
      <protection locked="0"/>
    </xf>
    <xf numFmtId="0" fontId="24" fillId="0" borderId="18" xfId="0" applyFont="1" applyBorder="1" applyAlignment="1" applyProtection="1">
      <alignment horizontal="distributed" wrapText="1" justifyLastLine="1"/>
      <protection locked="0"/>
    </xf>
    <xf numFmtId="0" fontId="24" fillId="0" borderId="73" xfId="0" applyFont="1" applyBorder="1" applyAlignment="1" applyProtection="1">
      <alignment horizontal="distributed" wrapText="1" justifyLastLine="1"/>
      <protection locked="0"/>
    </xf>
    <xf numFmtId="5" fontId="24" fillId="0" borderId="145" xfId="0" applyNumberFormat="1" applyFont="1" applyBorder="1" applyAlignment="1" applyProtection="1">
      <alignment horizontal="right"/>
      <protection locked="0"/>
    </xf>
    <xf numFmtId="5" fontId="24" fillId="0" borderId="18" xfId="0" applyNumberFormat="1" applyFont="1" applyBorder="1" applyAlignment="1" applyProtection="1">
      <alignment horizontal="right"/>
      <protection locked="0"/>
    </xf>
    <xf numFmtId="5" fontId="24" fillId="0" borderId="47" xfId="0" applyNumberFormat="1" applyFont="1" applyBorder="1" applyAlignment="1" applyProtection="1">
      <alignment horizontal="right"/>
      <protection locked="0"/>
    </xf>
    <xf numFmtId="0" fontId="24" fillId="0" borderId="28" xfId="0" applyFont="1" applyBorder="1" applyAlignment="1">
      <alignment horizontal="center" vertical="center"/>
    </xf>
    <xf numFmtId="0" fontId="24" fillId="0" borderId="85" xfId="0" applyFont="1" applyBorder="1" applyAlignment="1">
      <alignment horizontal="center" vertical="center"/>
    </xf>
    <xf numFmtId="0" fontId="24" fillId="0" borderId="91" xfId="0" applyFont="1" applyBorder="1" applyAlignment="1">
      <alignment horizontal="center" vertical="center"/>
    </xf>
    <xf numFmtId="0" fontId="24" fillId="0" borderId="0" xfId="0" applyFont="1" applyAlignment="1">
      <alignment horizontal="distributed" vertical="center"/>
    </xf>
    <xf numFmtId="0" fontId="24" fillId="4" borderId="30" xfId="0" applyFont="1" applyFill="1" applyBorder="1" applyAlignment="1">
      <alignment vertical="center"/>
    </xf>
    <xf numFmtId="0" fontId="24" fillId="4" borderId="63" xfId="0" applyFont="1" applyFill="1" applyBorder="1" applyAlignment="1">
      <alignment vertical="center"/>
    </xf>
    <xf numFmtId="5" fontId="24" fillId="0" borderId="63" xfId="0" applyNumberFormat="1" applyFont="1" applyBorder="1" applyAlignment="1">
      <alignment vertical="center"/>
    </xf>
    <xf numFmtId="0" fontId="24" fillId="0" borderId="63" xfId="0" applyFont="1" applyBorder="1" applyAlignment="1">
      <alignment vertical="center"/>
    </xf>
    <xf numFmtId="0" fontId="24" fillId="0" borderId="62" xfId="0" applyFont="1" applyBorder="1" applyAlignment="1">
      <alignment vertical="center"/>
    </xf>
    <xf numFmtId="0" fontId="24" fillId="0" borderId="31" xfId="0" applyFont="1" applyBorder="1" applyAlignment="1" applyProtection="1">
      <alignment horizontal="distributed" wrapText="1" justifyLastLine="1"/>
      <protection locked="0"/>
    </xf>
    <xf numFmtId="0" fontId="24" fillId="0" borderId="99" xfId="0" applyFont="1" applyBorder="1" applyAlignment="1" applyProtection="1">
      <alignment horizontal="distributed" wrapText="1" justifyLastLine="1"/>
      <protection locked="0"/>
    </xf>
    <xf numFmtId="5" fontId="24" fillId="4" borderId="44" xfId="0" applyNumberFormat="1" applyFont="1" applyFill="1" applyBorder="1" applyAlignment="1" applyProtection="1">
      <alignment horizontal="right"/>
      <protection locked="0"/>
    </xf>
    <xf numFmtId="5" fontId="24" fillId="4" borderId="45" xfId="0" applyNumberFormat="1" applyFont="1" applyFill="1" applyBorder="1" applyAlignment="1" applyProtection="1">
      <alignment horizontal="right"/>
      <protection locked="0"/>
    </xf>
    <xf numFmtId="0" fontId="24" fillId="2" borderId="145" xfId="0" applyFont="1" applyFill="1" applyBorder="1" applyAlignment="1" applyProtection="1">
      <alignment horizontal="left"/>
      <protection locked="0"/>
    </xf>
    <xf numFmtId="0" fontId="24" fillId="0" borderId="18" xfId="0" applyFont="1" applyBorder="1" applyAlignment="1">
      <alignment horizontal="left"/>
    </xf>
    <xf numFmtId="0" fontId="24" fillId="4" borderId="145" xfId="0" applyFont="1" applyFill="1" applyBorder="1" applyAlignment="1" applyProtection="1">
      <alignment horizontal="left" vertical="center" wrapText="1"/>
      <protection locked="0"/>
    </xf>
    <xf numFmtId="0" fontId="24" fillId="4" borderId="18" xfId="0" applyFont="1" applyFill="1" applyBorder="1" applyAlignment="1" applyProtection="1">
      <alignment horizontal="left" vertical="center" wrapText="1"/>
      <protection locked="0"/>
    </xf>
    <xf numFmtId="0" fontId="24" fillId="4" borderId="47" xfId="0" applyFont="1" applyFill="1" applyBorder="1" applyAlignment="1" applyProtection="1">
      <alignment horizontal="left" vertical="center" wrapText="1"/>
      <protection locked="0"/>
    </xf>
    <xf numFmtId="0" fontId="28" fillId="0" borderId="0" xfId="0" applyFont="1" applyAlignment="1">
      <alignment horizontal="left" wrapText="1"/>
    </xf>
    <xf numFmtId="0" fontId="24" fillId="0" borderId="0" xfId="0" applyFont="1" applyAlignment="1">
      <alignment horizontal="left" vertical="top"/>
    </xf>
  </cellXfs>
  <cellStyles count="29">
    <cellStyle name="パーセント" xfId="1" builtinId="5"/>
    <cellStyle name="パーセント 2" xfId="2" xr:uid="{00000000-0005-0000-0000-000001000000}"/>
    <cellStyle name="ハイパーリンク" xfId="26" builtinId="8"/>
    <cellStyle name="ハイパーリンク 2" xfId="3" xr:uid="{00000000-0005-0000-0000-000003000000}"/>
    <cellStyle name="ハイパーリンク 3" xfId="4" xr:uid="{00000000-0005-0000-0000-000004000000}"/>
    <cellStyle name="ハイパーリンク 4" xfId="28" xr:uid="{21E10AF7-0167-465F-9367-86F691113BD0}"/>
    <cellStyle name="桁区切り" xfId="5" builtinId="6"/>
    <cellStyle name="桁区切り 2" xfId="6" xr:uid="{00000000-0005-0000-0000-000006000000}"/>
    <cellStyle name="桁区切り 3" xfId="7" xr:uid="{00000000-0005-0000-0000-000007000000}"/>
    <cellStyle name="桁区切り 4" xfId="8" xr:uid="{00000000-0005-0000-0000-000008000000}"/>
    <cellStyle name="桁区切り 5" xfId="9" xr:uid="{00000000-0005-0000-0000-000009000000}"/>
    <cellStyle name="通貨" xfId="10" builtinId="7"/>
    <cellStyle name="通貨 2" xfId="11" xr:uid="{00000000-0005-0000-0000-00000B000000}"/>
    <cellStyle name="通貨 3" xfId="12" xr:uid="{00000000-0005-0000-0000-00000C000000}"/>
    <cellStyle name="通貨 4" xfId="13" xr:uid="{00000000-0005-0000-0000-00000D000000}"/>
    <cellStyle name="標準" xfId="0" builtinId="0"/>
    <cellStyle name="標準 2" xfId="14" xr:uid="{00000000-0005-0000-0000-00000F000000}"/>
    <cellStyle name="標準 2 2" xfId="15" xr:uid="{00000000-0005-0000-0000-000010000000}"/>
    <cellStyle name="標準 2 3" xfId="16" xr:uid="{00000000-0005-0000-0000-000011000000}"/>
    <cellStyle name="標準 3" xfId="17" xr:uid="{00000000-0005-0000-0000-000012000000}"/>
    <cellStyle name="標準 3 2" xfId="18" xr:uid="{00000000-0005-0000-0000-000013000000}"/>
    <cellStyle name="標準 4" xfId="19" xr:uid="{00000000-0005-0000-0000-000014000000}"/>
    <cellStyle name="標準 5" xfId="20" xr:uid="{00000000-0005-0000-0000-000015000000}"/>
    <cellStyle name="標準 6" xfId="21" xr:uid="{00000000-0005-0000-0000-000016000000}"/>
    <cellStyle name="標準 7" xfId="23" xr:uid="{00000000-0005-0000-0000-000017000000}"/>
    <cellStyle name="標準 7 2" xfId="27" xr:uid="{00000000-0005-0000-0000-000018000000}"/>
    <cellStyle name="標準 8" xfId="24" xr:uid="{00000000-0005-0000-0000-000019000000}"/>
    <cellStyle name="標準 9" xfId="25" xr:uid="{00000000-0005-0000-0000-00001A000000}"/>
    <cellStyle name="未定義" xfId="22" xr:uid="{00000000-0005-0000-0000-00001B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5.xml.rels><?xml version="1.0" encoding="UTF-8" standalone="yes"?>
<Relationships xmlns="http://schemas.openxmlformats.org/package/2006/relationships"><Relationship Id="rId1" Type="http://schemas.openxmlformats.org/officeDocument/2006/relationships/hyperlink" Target="https://customer.wingarc.com/support/topic?subject=supportsite-usersguide" TargetMode="Externa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22</xdr:row>
          <xdr:rowOff>9525</xdr:rowOff>
        </xdr:from>
        <xdr:to>
          <xdr:col>5</xdr:col>
          <xdr:colOff>0</xdr:colOff>
          <xdr:row>22</xdr:row>
          <xdr:rowOff>209550</xdr:rowOff>
        </xdr:to>
        <xdr:sp macro="" textlink="">
          <xdr:nvSpPr>
            <xdr:cNvPr id="417793" name="Check Box 1" hidden="1">
              <a:extLst>
                <a:ext uri="{63B3BB69-23CF-44E3-9099-C40C66FF867C}">
                  <a14:compatExt spid="_x0000_s417793"/>
                </a:ext>
                <a:ext uri="{FF2B5EF4-FFF2-40B4-BE49-F238E27FC236}">
                  <a16:creationId xmlns:a16="http://schemas.microsoft.com/office/drawing/2014/main" id="{00000000-0008-0000-0100-00000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xdr:row>
          <xdr:rowOff>19050</xdr:rowOff>
        </xdr:from>
        <xdr:to>
          <xdr:col>8</xdr:col>
          <xdr:colOff>0</xdr:colOff>
          <xdr:row>22</xdr:row>
          <xdr:rowOff>209550</xdr:rowOff>
        </xdr:to>
        <xdr:sp macro="" textlink="">
          <xdr:nvSpPr>
            <xdr:cNvPr id="417794" name="Check Box 2" hidden="1">
              <a:extLst>
                <a:ext uri="{63B3BB69-23CF-44E3-9099-C40C66FF867C}">
                  <a14:compatExt spid="_x0000_s417794"/>
                </a:ext>
                <a:ext uri="{FF2B5EF4-FFF2-40B4-BE49-F238E27FC236}">
                  <a16:creationId xmlns:a16="http://schemas.microsoft.com/office/drawing/2014/main" id="{00000000-0008-0000-0100-00000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22</xdr:row>
          <xdr:rowOff>219075</xdr:rowOff>
        </xdr:from>
        <xdr:to>
          <xdr:col>5</xdr:col>
          <xdr:colOff>0</xdr:colOff>
          <xdr:row>23</xdr:row>
          <xdr:rowOff>190500</xdr:rowOff>
        </xdr:to>
        <xdr:sp macro="" textlink="">
          <xdr:nvSpPr>
            <xdr:cNvPr id="417795" name="Check Box 3" hidden="1">
              <a:extLst>
                <a:ext uri="{63B3BB69-23CF-44E3-9099-C40C66FF867C}">
                  <a14:compatExt spid="_x0000_s417795"/>
                </a:ext>
                <a:ext uri="{FF2B5EF4-FFF2-40B4-BE49-F238E27FC236}">
                  <a16:creationId xmlns:a16="http://schemas.microsoft.com/office/drawing/2014/main" id="{00000000-0008-0000-0100-00000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24</xdr:row>
          <xdr:rowOff>209550</xdr:rowOff>
        </xdr:from>
        <xdr:to>
          <xdr:col>5</xdr:col>
          <xdr:colOff>0</xdr:colOff>
          <xdr:row>25</xdr:row>
          <xdr:rowOff>200025</xdr:rowOff>
        </xdr:to>
        <xdr:sp macro="" textlink="">
          <xdr:nvSpPr>
            <xdr:cNvPr id="417796" name="Check Box 4" hidden="1">
              <a:extLst>
                <a:ext uri="{63B3BB69-23CF-44E3-9099-C40C66FF867C}">
                  <a14:compatExt spid="_x0000_s417796"/>
                </a:ext>
                <a:ext uri="{FF2B5EF4-FFF2-40B4-BE49-F238E27FC236}">
                  <a16:creationId xmlns:a16="http://schemas.microsoft.com/office/drawing/2014/main" id="{00000000-0008-0000-0100-00000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209550</xdr:rowOff>
        </xdr:from>
        <xdr:to>
          <xdr:col>7</xdr:col>
          <xdr:colOff>123825</xdr:colOff>
          <xdr:row>25</xdr:row>
          <xdr:rowOff>200025</xdr:rowOff>
        </xdr:to>
        <xdr:sp macro="" textlink="">
          <xdr:nvSpPr>
            <xdr:cNvPr id="417797" name="Check Box 5" hidden="1">
              <a:extLst>
                <a:ext uri="{63B3BB69-23CF-44E3-9099-C40C66FF867C}">
                  <a14:compatExt spid="_x0000_s417797"/>
                </a:ext>
                <a:ext uri="{FF2B5EF4-FFF2-40B4-BE49-F238E27FC236}">
                  <a16:creationId xmlns:a16="http://schemas.microsoft.com/office/drawing/2014/main" id="{00000000-0008-0000-0100-00000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209550</xdr:rowOff>
        </xdr:from>
        <xdr:to>
          <xdr:col>9</xdr:col>
          <xdr:colOff>247650</xdr:colOff>
          <xdr:row>25</xdr:row>
          <xdr:rowOff>200025</xdr:rowOff>
        </xdr:to>
        <xdr:sp macro="" textlink="">
          <xdr:nvSpPr>
            <xdr:cNvPr id="417798" name="Check Box 6" hidden="1">
              <a:extLst>
                <a:ext uri="{63B3BB69-23CF-44E3-9099-C40C66FF867C}">
                  <a14:compatExt spid="_x0000_s417798"/>
                </a:ext>
                <a:ext uri="{FF2B5EF4-FFF2-40B4-BE49-F238E27FC236}">
                  <a16:creationId xmlns:a16="http://schemas.microsoft.com/office/drawing/2014/main" id="{00000000-0008-0000-0100-00000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799" name="Check Box 7" hidden="1">
              <a:extLst>
                <a:ext uri="{63B3BB69-23CF-44E3-9099-C40C66FF867C}">
                  <a14:compatExt spid="_x0000_s417799"/>
                </a:ext>
                <a:ext uri="{FF2B5EF4-FFF2-40B4-BE49-F238E27FC236}">
                  <a16:creationId xmlns:a16="http://schemas.microsoft.com/office/drawing/2014/main" id="{00000000-0008-0000-0100-00000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00" name="Check Box 8" hidden="1">
              <a:extLst>
                <a:ext uri="{63B3BB69-23CF-44E3-9099-C40C66FF867C}">
                  <a14:compatExt spid="_x0000_s417800"/>
                </a:ext>
                <a:ext uri="{FF2B5EF4-FFF2-40B4-BE49-F238E27FC236}">
                  <a16:creationId xmlns:a16="http://schemas.microsoft.com/office/drawing/2014/main" id="{00000000-0008-0000-0100-00000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01" name="Check Box 9" hidden="1">
              <a:extLst>
                <a:ext uri="{63B3BB69-23CF-44E3-9099-C40C66FF867C}">
                  <a14:compatExt spid="_x0000_s417801"/>
                </a:ext>
                <a:ext uri="{FF2B5EF4-FFF2-40B4-BE49-F238E27FC236}">
                  <a16:creationId xmlns:a16="http://schemas.microsoft.com/office/drawing/2014/main" id="{00000000-0008-0000-0100-00000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802" name="Check Box 10" hidden="1">
              <a:extLst>
                <a:ext uri="{63B3BB69-23CF-44E3-9099-C40C66FF867C}">
                  <a14:compatExt spid="_x0000_s417802"/>
                </a:ext>
                <a:ext uri="{FF2B5EF4-FFF2-40B4-BE49-F238E27FC236}">
                  <a16:creationId xmlns:a16="http://schemas.microsoft.com/office/drawing/2014/main" id="{00000000-0008-0000-0100-00000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03" name="Check Box 11" hidden="1">
              <a:extLst>
                <a:ext uri="{63B3BB69-23CF-44E3-9099-C40C66FF867C}">
                  <a14:compatExt spid="_x0000_s417803"/>
                </a:ext>
                <a:ext uri="{FF2B5EF4-FFF2-40B4-BE49-F238E27FC236}">
                  <a16:creationId xmlns:a16="http://schemas.microsoft.com/office/drawing/2014/main" id="{00000000-0008-0000-0100-00000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04" name="Check Box 12" hidden="1">
              <a:extLst>
                <a:ext uri="{63B3BB69-23CF-44E3-9099-C40C66FF867C}">
                  <a14:compatExt spid="_x0000_s417804"/>
                </a:ext>
                <a:ext uri="{FF2B5EF4-FFF2-40B4-BE49-F238E27FC236}">
                  <a16:creationId xmlns:a16="http://schemas.microsoft.com/office/drawing/2014/main" id="{00000000-0008-0000-0100-00000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05" name="Check Box 13" hidden="1">
              <a:extLst>
                <a:ext uri="{63B3BB69-23CF-44E3-9099-C40C66FF867C}">
                  <a14:compatExt spid="_x0000_s417805"/>
                </a:ext>
                <a:ext uri="{FF2B5EF4-FFF2-40B4-BE49-F238E27FC236}">
                  <a16:creationId xmlns:a16="http://schemas.microsoft.com/office/drawing/2014/main" id="{00000000-0008-0000-0100-00000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06" name="Check Box 14" hidden="1">
              <a:extLst>
                <a:ext uri="{63B3BB69-23CF-44E3-9099-C40C66FF867C}">
                  <a14:compatExt spid="_x0000_s417806"/>
                </a:ext>
                <a:ext uri="{FF2B5EF4-FFF2-40B4-BE49-F238E27FC236}">
                  <a16:creationId xmlns:a16="http://schemas.microsoft.com/office/drawing/2014/main" id="{00000000-0008-0000-0100-00000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07" name="Check Box 15" hidden="1">
              <a:extLst>
                <a:ext uri="{63B3BB69-23CF-44E3-9099-C40C66FF867C}">
                  <a14:compatExt spid="_x0000_s417807"/>
                </a:ext>
                <a:ext uri="{FF2B5EF4-FFF2-40B4-BE49-F238E27FC236}">
                  <a16:creationId xmlns:a16="http://schemas.microsoft.com/office/drawing/2014/main" id="{00000000-0008-0000-0100-00000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08" name="Check Box 16" hidden="1">
              <a:extLst>
                <a:ext uri="{63B3BB69-23CF-44E3-9099-C40C66FF867C}">
                  <a14:compatExt spid="_x0000_s417808"/>
                </a:ext>
                <a:ext uri="{FF2B5EF4-FFF2-40B4-BE49-F238E27FC236}">
                  <a16:creationId xmlns:a16="http://schemas.microsoft.com/office/drawing/2014/main" id="{00000000-0008-0000-0100-00001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09" name="Check Box 17" hidden="1">
              <a:extLst>
                <a:ext uri="{63B3BB69-23CF-44E3-9099-C40C66FF867C}">
                  <a14:compatExt spid="_x0000_s417809"/>
                </a:ext>
                <a:ext uri="{FF2B5EF4-FFF2-40B4-BE49-F238E27FC236}">
                  <a16:creationId xmlns:a16="http://schemas.microsoft.com/office/drawing/2014/main" id="{00000000-0008-0000-0100-00001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0" name="Check Box 18" hidden="1">
              <a:extLst>
                <a:ext uri="{63B3BB69-23CF-44E3-9099-C40C66FF867C}">
                  <a14:compatExt spid="_x0000_s417810"/>
                </a:ext>
                <a:ext uri="{FF2B5EF4-FFF2-40B4-BE49-F238E27FC236}">
                  <a16:creationId xmlns:a16="http://schemas.microsoft.com/office/drawing/2014/main" id="{00000000-0008-0000-0100-00001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11" name="Check Box 19" hidden="1">
              <a:extLst>
                <a:ext uri="{63B3BB69-23CF-44E3-9099-C40C66FF867C}">
                  <a14:compatExt spid="_x0000_s417811"/>
                </a:ext>
                <a:ext uri="{FF2B5EF4-FFF2-40B4-BE49-F238E27FC236}">
                  <a16:creationId xmlns:a16="http://schemas.microsoft.com/office/drawing/2014/main" id="{00000000-0008-0000-0100-00001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12" name="Check Box 20" hidden="1">
              <a:extLst>
                <a:ext uri="{63B3BB69-23CF-44E3-9099-C40C66FF867C}">
                  <a14:compatExt spid="_x0000_s417812"/>
                </a:ext>
                <a:ext uri="{FF2B5EF4-FFF2-40B4-BE49-F238E27FC236}">
                  <a16:creationId xmlns:a16="http://schemas.microsoft.com/office/drawing/2014/main" id="{00000000-0008-0000-0100-00001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3" name="Check Box 21" hidden="1">
              <a:extLst>
                <a:ext uri="{63B3BB69-23CF-44E3-9099-C40C66FF867C}">
                  <a14:compatExt spid="_x0000_s417813"/>
                </a:ext>
                <a:ext uri="{FF2B5EF4-FFF2-40B4-BE49-F238E27FC236}">
                  <a16:creationId xmlns:a16="http://schemas.microsoft.com/office/drawing/2014/main" id="{00000000-0008-0000-0100-00001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14" name="Check Box 22" hidden="1">
              <a:extLst>
                <a:ext uri="{63B3BB69-23CF-44E3-9099-C40C66FF867C}">
                  <a14:compatExt spid="_x0000_s417814"/>
                </a:ext>
                <a:ext uri="{FF2B5EF4-FFF2-40B4-BE49-F238E27FC236}">
                  <a16:creationId xmlns:a16="http://schemas.microsoft.com/office/drawing/2014/main" id="{00000000-0008-0000-0100-00001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15" name="Check Box 23" hidden="1">
              <a:extLst>
                <a:ext uri="{63B3BB69-23CF-44E3-9099-C40C66FF867C}">
                  <a14:compatExt spid="_x0000_s417815"/>
                </a:ext>
                <a:ext uri="{FF2B5EF4-FFF2-40B4-BE49-F238E27FC236}">
                  <a16:creationId xmlns:a16="http://schemas.microsoft.com/office/drawing/2014/main" id="{00000000-0008-0000-0100-00001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6" name="Check Box 24" hidden="1">
              <a:extLst>
                <a:ext uri="{63B3BB69-23CF-44E3-9099-C40C66FF867C}">
                  <a14:compatExt spid="_x0000_s417816"/>
                </a:ext>
                <a:ext uri="{FF2B5EF4-FFF2-40B4-BE49-F238E27FC236}">
                  <a16:creationId xmlns:a16="http://schemas.microsoft.com/office/drawing/2014/main" id="{00000000-0008-0000-0100-00001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17" name="Check Box 25" hidden="1">
              <a:extLst>
                <a:ext uri="{63B3BB69-23CF-44E3-9099-C40C66FF867C}">
                  <a14:compatExt spid="_x0000_s417817"/>
                </a:ext>
                <a:ext uri="{FF2B5EF4-FFF2-40B4-BE49-F238E27FC236}">
                  <a16:creationId xmlns:a16="http://schemas.microsoft.com/office/drawing/2014/main" id="{00000000-0008-0000-0100-00001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18" name="Check Box 26" hidden="1">
              <a:extLst>
                <a:ext uri="{63B3BB69-23CF-44E3-9099-C40C66FF867C}">
                  <a14:compatExt spid="_x0000_s417818"/>
                </a:ext>
                <a:ext uri="{FF2B5EF4-FFF2-40B4-BE49-F238E27FC236}">
                  <a16:creationId xmlns:a16="http://schemas.microsoft.com/office/drawing/2014/main" id="{00000000-0008-0000-0100-00001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19" name="Check Box 27" hidden="1">
              <a:extLst>
                <a:ext uri="{63B3BB69-23CF-44E3-9099-C40C66FF867C}">
                  <a14:compatExt spid="_x0000_s417819"/>
                </a:ext>
                <a:ext uri="{FF2B5EF4-FFF2-40B4-BE49-F238E27FC236}">
                  <a16:creationId xmlns:a16="http://schemas.microsoft.com/office/drawing/2014/main" id="{00000000-0008-0000-0100-00001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0" name="Check Box 28" hidden="1">
              <a:extLst>
                <a:ext uri="{63B3BB69-23CF-44E3-9099-C40C66FF867C}">
                  <a14:compatExt spid="_x0000_s417820"/>
                </a:ext>
                <a:ext uri="{FF2B5EF4-FFF2-40B4-BE49-F238E27FC236}">
                  <a16:creationId xmlns:a16="http://schemas.microsoft.com/office/drawing/2014/main" id="{00000000-0008-0000-0100-00001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1" name="Check Box 29" hidden="1">
              <a:extLst>
                <a:ext uri="{63B3BB69-23CF-44E3-9099-C40C66FF867C}">
                  <a14:compatExt spid="_x0000_s417821"/>
                </a:ext>
                <a:ext uri="{FF2B5EF4-FFF2-40B4-BE49-F238E27FC236}">
                  <a16:creationId xmlns:a16="http://schemas.microsoft.com/office/drawing/2014/main" id="{00000000-0008-0000-0100-00001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2" name="Check Box 30" hidden="1">
              <a:extLst>
                <a:ext uri="{63B3BB69-23CF-44E3-9099-C40C66FF867C}">
                  <a14:compatExt spid="_x0000_s417822"/>
                </a:ext>
                <a:ext uri="{FF2B5EF4-FFF2-40B4-BE49-F238E27FC236}">
                  <a16:creationId xmlns:a16="http://schemas.microsoft.com/office/drawing/2014/main" id="{00000000-0008-0000-0100-00001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3" name="Check Box 31" hidden="1">
              <a:extLst>
                <a:ext uri="{63B3BB69-23CF-44E3-9099-C40C66FF867C}">
                  <a14:compatExt spid="_x0000_s417823"/>
                </a:ext>
                <a:ext uri="{FF2B5EF4-FFF2-40B4-BE49-F238E27FC236}">
                  <a16:creationId xmlns:a16="http://schemas.microsoft.com/office/drawing/2014/main" id="{00000000-0008-0000-0100-00001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4" name="Check Box 32" hidden="1">
              <a:extLst>
                <a:ext uri="{63B3BB69-23CF-44E3-9099-C40C66FF867C}">
                  <a14:compatExt spid="_x0000_s417824"/>
                </a:ext>
                <a:ext uri="{FF2B5EF4-FFF2-40B4-BE49-F238E27FC236}">
                  <a16:creationId xmlns:a16="http://schemas.microsoft.com/office/drawing/2014/main" id="{00000000-0008-0000-0100-00002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5" name="Check Box 33" hidden="1">
              <a:extLst>
                <a:ext uri="{63B3BB69-23CF-44E3-9099-C40C66FF867C}">
                  <a14:compatExt spid="_x0000_s417825"/>
                </a:ext>
                <a:ext uri="{FF2B5EF4-FFF2-40B4-BE49-F238E27FC236}">
                  <a16:creationId xmlns:a16="http://schemas.microsoft.com/office/drawing/2014/main" id="{00000000-0008-0000-0100-00002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6" name="Check Box 34" hidden="1">
              <a:extLst>
                <a:ext uri="{63B3BB69-23CF-44E3-9099-C40C66FF867C}">
                  <a14:compatExt spid="_x0000_s417826"/>
                </a:ext>
                <a:ext uri="{FF2B5EF4-FFF2-40B4-BE49-F238E27FC236}">
                  <a16:creationId xmlns:a16="http://schemas.microsoft.com/office/drawing/2014/main" id="{00000000-0008-0000-0100-00002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7" name="Check Box 35" hidden="1">
              <a:extLst>
                <a:ext uri="{63B3BB69-23CF-44E3-9099-C40C66FF867C}">
                  <a14:compatExt spid="_x0000_s417827"/>
                </a:ext>
                <a:ext uri="{FF2B5EF4-FFF2-40B4-BE49-F238E27FC236}">
                  <a16:creationId xmlns:a16="http://schemas.microsoft.com/office/drawing/2014/main" id="{00000000-0008-0000-0100-00002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8" name="Check Box 36" hidden="1">
              <a:extLst>
                <a:ext uri="{63B3BB69-23CF-44E3-9099-C40C66FF867C}">
                  <a14:compatExt spid="_x0000_s417828"/>
                </a:ext>
                <a:ext uri="{FF2B5EF4-FFF2-40B4-BE49-F238E27FC236}">
                  <a16:creationId xmlns:a16="http://schemas.microsoft.com/office/drawing/2014/main" id="{00000000-0008-0000-0100-00002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9" name="Check Box 37" hidden="1">
              <a:extLst>
                <a:ext uri="{63B3BB69-23CF-44E3-9099-C40C66FF867C}">
                  <a14:compatExt spid="_x0000_s417829"/>
                </a:ext>
                <a:ext uri="{FF2B5EF4-FFF2-40B4-BE49-F238E27FC236}">
                  <a16:creationId xmlns:a16="http://schemas.microsoft.com/office/drawing/2014/main" id="{00000000-0008-0000-0100-00002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0" name="Check Box 38" hidden="1">
              <a:extLst>
                <a:ext uri="{63B3BB69-23CF-44E3-9099-C40C66FF867C}">
                  <a14:compatExt spid="_x0000_s417830"/>
                </a:ext>
                <a:ext uri="{FF2B5EF4-FFF2-40B4-BE49-F238E27FC236}">
                  <a16:creationId xmlns:a16="http://schemas.microsoft.com/office/drawing/2014/main" id="{00000000-0008-0000-0100-00002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1" name="Check Box 39" hidden="1">
              <a:extLst>
                <a:ext uri="{63B3BB69-23CF-44E3-9099-C40C66FF867C}">
                  <a14:compatExt spid="_x0000_s417831"/>
                </a:ext>
                <a:ext uri="{FF2B5EF4-FFF2-40B4-BE49-F238E27FC236}">
                  <a16:creationId xmlns:a16="http://schemas.microsoft.com/office/drawing/2014/main" id="{00000000-0008-0000-0100-00002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2" name="Check Box 40" hidden="1">
              <a:extLst>
                <a:ext uri="{63B3BB69-23CF-44E3-9099-C40C66FF867C}">
                  <a14:compatExt spid="_x0000_s417832"/>
                </a:ext>
                <a:ext uri="{FF2B5EF4-FFF2-40B4-BE49-F238E27FC236}">
                  <a16:creationId xmlns:a16="http://schemas.microsoft.com/office/drawing/2014/main" id="{00000000-0008-0000-0100-00002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3" name="Check Box 41" hidden="1">
              <a:extLst>
                <a:ext uri="{63B3BB69-23CF-44E3-9099-C40C66FF867C}">
                  <a14:compatExt spid="_x0000_s417833"/>
                </a:ext>
                <a:ext uri="{FF2B5EF4-FFF2-40B4-BE49-F238E27FC236}">
                  <a16:creationId xmlns:a16="http://schemas.microsoft.com/office/drawing/2014/main" id="{00000000-0008-0000-0100-00002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4" name="Check Box 42" hidden="1">
              <a:extLst>
                <a:ext uri="{63B3BB69-23CF-44E3-9099-C40C66FF867C}">
                  <a14:compatExt spid="_x0000_s417834"/>
                </a:ext>
                <a:ext uri="{FF2B5EF4-FFF2-40B4-BE49-F238E27FC236}">
                  <a16:creationId xmlns:a16="http://schemas.microsoft.com/office/drawing/2014/main" id="{00000000-0008-0000-0100-00002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5" name="Check Box 43" hidden="1">
              <a:extLst>
                <a:ext uri="{63B3BB69-23CF-44E3-9099-C40C66FF867C}">
                  <a14:compatExt spid="_x0000_s417835"/>
                </a:ext>
                <a:ext uri="{FF2B5EF4-FFF2-40B4-BE49-F238E27FC236}">
                  <a16:creationId xmlns:a16="http://schemas.microsoft.com/office/drawing/2014/main" id="{00000000-0008-0000-0100-00002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6" name="Check Box 44" hidden="1">
              <a:extLst>
                <a:ext uri="{63B3BB69-23CF-44E3-9099-C40C66FF867C}">
                  <a14:compatExt spid="_x0000_s417836"/>
                </a:ext>
                <a:ext uri="{FF2B5EF4-FFF2-40B4-BE49-F238E27FC236}">
                  <a16:creationId xmlns:a16="http://schemas.microsoft.com/office/drawing/2014/main" id="{00000000-0008-0000-0100-00002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7" name="Check Box 45" hidden="1">
              <a:extLst>
                <a:ext uri="{63B3BB69-23CF-44E3-9099-C40C66FF867C}">
                  <a14:compatExt spid="_x0000_s417837"/>
                </a:ext>
                <a:ext uri="{FF2B5EF4-FFF2-40B4-BE49-F238E27FC236}">
                  <a16:creationId xmlns:a16="http://schemas.microsoft.com/office/drawing/2014/main" id="{00000000-0008-0000-0100-00002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8" name="Check Box 46" hidden="1">
              <a:extLst>
                <a:ext uri="{63B3BB69-23CF-44E3-9099-C40C66FF867C}">
                  <a14:compatExt spid="_x0000_s417838"/>
                </a:ext>
                <a:ext uri="{FF2B5EF4-FFF2-40B4-BE49-F238E27FC236}">
                  <a16:creationId xmlns:a16="http://schemas.microsoft.com/office/drawing/2014/main" id="{00000000-0008-0000-0100-00002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9" name="Check Box 47" hidden="1">
              <a:extLst>
                <a:ext uri="{63B3BB69-23CF-44E3-9099-C40C66FF867C}">
                  <a14:compatExt spid="_x0000_s417839"/>
                </a:ext>
                <a:ext uri="{FF2B5EF4-FFF2-40B4-BE49-F238E27FC236}">
                  <a16:creationId xmlns:a16="http://schemas.microsoft.com/office/drawing/2014/main" id="{00000000-0008-0000-0100-00002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40" name="Check Box 48" hidden="1">
              <a:extLst>
                <a:ext uri="{63B3BB69-23CF-44E3-9099-C40C66FF867C}">
                  <a14:compatExt spid="_x0000_s417840"/>
                </a:ext>
                <a:ext uri="{FF2B5EF4-FFF2-40B4-BE49-F238E27FC236}">
                  <a16:creationId xmlns:a16="http://schemas.microsoft.com/office/drawing/2014/main" id="{00000000-0008-0000-0100-00003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841" name="Check Box 49" hidden="1">
              <a:extLst>
                <a:ext uri="{63B3BB69-23CF-44E3-9099-C40C66FF867C}">
                  <a14:compatExt spid="_x0000_s417841"/>
                </a:ext>
                <a:ext uri="{FF2B5EF4-FFF2-40B4-BE49-F238E27FC236}">
                  <a16:creationId xmlns:a16="http://schemas.microsoft.com/office/drawing/2014/main" id="{00000000-0008-0000-0100-00003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42" name="Check Box 50" hidden="1">
              <a:extLst>
                <a:ext uri="{63B3BB69-23CF-44E3-9099-C40C66FF867C}">
                  <a14:compatExt spid="_x0000_s417842"/>
                </a:ext>
                <a:ext uri="{FF2B5EF4-FFF2-40B4-BE49-F238E27FC236}">
                  <a16:creationId xmlns:a16="http://schemas.microsoft.com/office/drawing/2014/main" id="{00000000-0008-0000-0100-00003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43" name="Check Box 51" hidden="1">
              <a:extLst>
                <a:ext uri="{63B3BB69-23CF-44E3-9099-C40C66FF867C}">
                  <a14:compatExt spid="_x0000_s417843"/>
                </a:ext>
                <a:ext uri="{FF2B5EF4-FFF2-40B4-BE49-F238E27FC236}">
                  <a16:creationId xmlns:a16="http://schemas.microsoft.com/office/drawing/2014/main" id="{00000000-0008-0000-0100-00003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44" name="Check Box 52" hidden="1">
              <a:extLst>
                <a:ext uri="{63B3BB69-23CF-44E3-9099-C40C66FF867C}">
                  <a14:compatExt spid="_x0000_s417844"/>
                </a:ext>
                <a:ext uri="{FF2B5EF4-FFF2-40B4-BE49-F238E27FC236}">
                  <a16:creationId xmlns:a16="http://schemas.microsoft.com/office/drawing/2014/main" id="{00000000-0008-0000-0100-00003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45" name="Check Box 53" hidden="1">
              <a:extLst>
                <a:ext uri="{63B3BB69-23CF-44E3-9099-C40C66FF867C}">
                  <a14:compatExt spid="_x0000_s417845"/>
                </a:ext>
                <a:ext uri="{FF2B5EF4-FFF2-40B4-BE49-F238E27FC236}">
                  <a16:creationId xmlns:a16="http://schemas.microsoft.com/office/drawing/2014/main" id="{00000000-0008-0000-0100-00003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46" name="Check Box 54" hidden="1">
              <a:extLst>
                <a:ext uri="{63B3BB69-23CF-44E3-9099-C40C66FF867C}">
                  <a14:compatExt spid="_x0000_s417846"/>
                </a:ext>
                <a:ext uri="{FF2B5EF4-FFF2-40B4-BE49-F238E27FC236}">
                  <a16:creationId xmlns:a16="http://schemas.microsoft.com/office/drawing/2014/main" id="{00000000-0008-0000-0100-00003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47" name="Check Box 55" hidden="1">
              <a:extLst>
                <a:ext uri="{63B3BB69-23CF-44E3-9099-C40C66FF867C}">
                  <a14:compatExt spid="_x0000_s417847"/>
                </a:ext>
                <a:ext uri="{FF2B5EF4-FFF2-40B4-BE49-F238E27FC236}">
                  <a16:creationId xmlns:a16="http://schemas.microsoft.com/office/drawing/2014/main" id="{00000000-0008-0000-0100-00003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48" name="Check Box 56" hidden="1">
              <a:extLst>
                <a:ext uri="{63B3BB69-23CF-44E3-9099-C40C66FF867C}">
                  <a14:compatExt spid="_x0000_s417848"/>
                </a:ext>
                <a:ext uri="{FF2B5EF4-FFF2-40B4-BE49-F238E27FC236}">
                  <a16:creationId xmlns:a16="http://schemas.microsoft.com/office/drawing/2014/main" id="{00000000-0008-0000-0100-00003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49" name="Check Box 57" hidden="1">
              <a:extLst>
                <a:ext uri="{63B3BB69-23CF-44E3-9099-C40C66FF867C}">
                  <a14:compatExt spid="_x0000_s417849"/>
                </a:ext>
                <a:ext uri="{FF2B5EF4-FFF2-40B4-BE49-F238E27FC236}">
                  <a16:creationId xmlns:a16="http://schemas.microsoft.com/office/drawing/2014/main" id="{00000000-0008-0000-0100-00003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9</xdr:row>
          <xdr:rowOff>114300</xdr:rowOff>
        </xdr:from>
        <xdr:to>
          <xdr:col>2</xdr:col>
          <xdr:colOff>552450</xdr:colOff>
          <xdr:row>9</xdr:row>
          <xdr:rowOff>342900</xdr:rowOff>
        </xdr:to>
        <xdr:sp macro="" textlink="">
          <xdr:nvSpPr>
            <xdr:cNvPr id="323585" name="Check Box 1" hidden="1">
              <a:extLst>
                <a:ext uri="{63B3BB69-23CF-44E3-9099-C40C66FF867C}">
                  <a14:compatExt spid="_x0000_s323585"/>
                </a:ext>
                <a:ext uri="{FF2B5EF4-FFF2-40B4-BE49-F238E27FC236}">
                  <a16:creationId xmlns:a16="http://schemas.microsoft.com/office/drawing/2014/main" id="{00000000-0008-0000-0E00-000001F00400}"/>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CCFFFF" mc:Ignorable="a14" a14:legacySpreadsheetColorIndex="41"/>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95250</xdr:rowOff>
        </xdr:from>
        <xdr:to>
          <xdr:col>14</xdr:col>
          <xdr:colOff>9525</xdr:colOff>
          <xdr:row>84</xdr:row>
          <xdr:rowOff>95250</xdr:rowOff>
        </xdr:to>
        <xdr:sp macro="" textlink="">
          <xdr:nvSpPr>
            <xdr:cNvPr id="323586" name="Object 2" hidden="1">
              <a:extLst>
                <a:ext uri="{63B3BB69-23CF-44E3-9099-C40C66FF867C}">
                  <a14:compatExt spid="_x0000_s323586"/>
                </a:ext>
                <a:ext uri="{FF2B5EF4-FFF2-40B4-BE49-F238E27FC236}">
                  <a16:creationId xmlns:a16="http://schemas.microsoft.com/office/drawing/2014/main" id="{00000000-0008-0000-0E00-000002F0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17</xdr:row>
          <xdr:rowOff>9525</xdr:rowOff>
        </xdr:from>
        <xdr:to>
          <xdr:col>2</xdr:col>
          <xdr:colOff>295275</xdr:colOff>
          <xdr:row>17</xdr:row>
          <xdr:rowOff>228600</xdr:rowOff>
        </xdr:to>
        <xdr:sp macro="" textlink="">
          <xdr:nvSpPr>
            <xdr:cNvPr id="193538" name="Check Box 2" hidden="1">
              <a:extLst>
                <a:ext uri="{63B3BB69-23CF-44E3-9099-C40C66FF867C}">
                  <a14:compatExt spid="_x0000_s193538"/>
                </a:ext>
                <a:ext uri="{FF2B5EF4-FFF2-40B4-BE49-F238E27FC236}">
                  <a16:creationId xmlns:a16="http://schemas.microsoft.com/office/drawing/2014/main" id="{00000000-0008-0000-0F00-000002F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13</xdr:row>
          <xdr:rowOff>200025</xdr:rowOff>
        </xdr:from>
        <xdr:to>
          <xdr:col>2</xdr:col>
          <xdr:colOff>504825</xdr:colOff>
          <xdr:row>14</xdr:row>
          <xdr:rowOff>161925</xdr:rowOff>
        </xdr:to>
        <xdr:sp macro="" textlink="">
          <xdr:nvSpPr>
            <xdr:cNvPr id="354305" name="Check Box 1" hidden="1">
              <a:extLst>
                <a:ext uri="{63B3BB69-23CF-44E3-9099-C40C66FF867C}">
                  <a14:compatExt spid="_x0000_s354305"/>
                </a:ext>
                <a:ext uri="{FF2B5EF4-FFF2-40B4-BE49-F238E27FC236}">
                  <a16:creationId xmlns:a16="http://schemas.microsoft.com/office/drawing/2014/main" id="{00000000-0008-0000-1000-0000016805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0</xdr:rowOff>
        </xdr:from>
        <xdr:to>
          <xdr:col>2</xdr:col>
          <xdr:colOff>314325</xdr:colOff>
          <xdr:row>25</xdr:row>
          <xdr:rowOff>257175</xdr:rowOff>
        </xdr:to>
        <xdr:sp macro="" textlink="">
          <xdr:nvSpPr>
            <xdr:cNvPr id="355329" name="Check Box 1" hidden="1">
              <a:extLst>
                <a:ext uri="{63B3BB69-23CF-44E3-9099-C40C66FF867C}">
                  <a14:compatExt spid="_x0000_s355329"/>
                </a:ext>
                <a:ext uri="{FF2B5EF4-FFF2-40B4-BE49-F238E27FC236}">
                  <a16:creationId xmlns:a16="http://schemas.microsoft.com/office/drawing/2014/main" id="{00000000-0008-0000-1300-000001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0</xdr:rowOff>
        </xdr:from>
        <xdr:to>
          <xdr:col>2</xdr:col>
          <xdr:colOff>314325</xdr:colOff>
          <xdr:row>26</xdr:row>
          <xdr:rowOff>257175</xdr:rowOff>
        </xdr:to>
        <xdr:sp macro="" textlink="">
          <xdr:nvSpPr>
            <xdr:cNvPr id="355330" name="Check Box 2" hidden="1">
              <a:extLst>
                <a:ext uri="{63B3BB69-23CF-44E3-9099-C40C66FF867C}">
                  <a14:compatExt spid="_x0000_s355330"/>
                </a:ext>
                <a:ext uri="{FF2B5EF4-FFF2-40B4-BE49-F238E27FC236}">
                  <a16:creationId xmlns:a16="http://schemas.microsoft.com/office/drawing/2014/main" id="{00000000-0008-0000-1300-000002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0</xdr:rowOff>
        </xdr:from>
        <xdr:to>
          <xdr:col>2</xdr:col>
          <xdr:colOff>314325</xdr:colOff>
          <xdr:row>24</xdr:row>
          <xdr:rowOff>257175</xdr:rowOff>
        </xdr:to>
        <xdr:sp macro="" textlink="">
          <xdr:nvSpPr>
            <xdr:cNvPr id="355331" name="Check Box 3" hidden="1">
              <a:extLst>
                <a:ext uri="{63B3BB69-23CF-44E3-9099-C40C66FF867C}">
                  <a14:compatExt spid="_x0000_s355331"/>
                </a:ext>
                <a:ext uri="{FF2B5EF4-FFF2-40B4-BE49-F238E27FC236}">
                  <a16:creationId xmlns:a16="http://schemas.microsoft.com/office/drawing/2014/main" id="{00000000-0008-0000-1300-000003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2</xdr:col>
          <xdr:colOff>314325</xdr:colOff>
          <xdr:row>27</xdr:row>
          <xdr:rowOff>257175</xdr:rowOff>
        </xdr:to>
        <xdr:sp macro="" textlink="">
          <xdr:nvSpPr>
            <xdr:cNvPr id="355332" name="Check Box 4" hidden="1">
              <a:extLst>
                <a:ext uri="{63B3BB69-23CF-44E3-9099-C40C66FF867C}">
                  <a14:compatExt spid="_x0000_s355332"/>
                </a:ext>
                <a:ext uri="{FF2B5EF4-FFF2-40B4-BE49-F238E27FC236}">
                  <a16:creationId xmlns:a16="http://schemas.microsoft.com/office/drawing/2014/main" id="{00000000-0008-0000-1300-000004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54</xdr:col>
      <xdr:colOff>50250</xdr:colOff>
      <xdr:row>12</xdr:row>
      <xdr:rowOff>26213</xdr:rowOff>
    </xdr:from>
    <xdr:to>
      <xdr:col>60</xdr:col>
      <xdr:colOff>106684</xdr:colOff>
      <xdr:row>20</xdr:row>
      <xdr:rowOff>62074</xdr:rowOff>
    </xdr:to>
    <xdr:sp macro="" textlink="">
      <xdr:nvSpPr>
        <xdr:cNvPr id="2" name="Oval 1">
          <a:extLst>
            <a:ext uri="{FF2B5EF4-FFF2-40B4-BE49-F238E27FC236}">
              <a16:creationId xmlns:a16="http://schemas.microsoft.com/office/drawing/2014/main" id="{00000000-0008-0000-1400-000002000000}"/>
            </a:ext>
          </a:extLst>
        </xdr:cNvPr>
        <xdr:cNvSpPr>
          <a:spLocks noChangeAspect="1" noChangeArrowheads="1"/>
        </xdr:cNvSpPr>
      </xdr:nvSpPr>
      <xdr:spPr bwMode="auto">
        <a:xfrm>
          <a:off x="7432125" y="1073963"/>
          <a:ext cx="856534" cy="712136"/>
        </a:xfrm>
        <a:prstGeom prst="roundRect">
          <a:avLst/>
        </a:prstGeom>
        <a:solidFill>
          <a:srgbClr val="FFFFFF"/>
        </a:solidFill>
        <a:ln w="9525" cap="rnd">
          <a:solidFill>
            <a:srgbClr val="000000"/>
          </a:solidFill>
          <a:prstDash val="sysDot"/>
          <a:round/>
          <a:headEnd/>
          <a:tailEnd/>
        </a:ln>
      </xdr:spPr>
      <xdr:txBody>
        <a:bodyPr vertOverflow="clip" wrap="square" lIns="74295" tIns="8890" rIns="74295" bIns="8890" anchor="ctr" upright="1"/>
        <a:lstStyle/>
        <a:p>
          <a:pPr algn="ctr" rtl="0">
            <a:defRPr sz="1000"/>
          </a:pPr>
          <a:r>
            <a:rPr lang="ja-JP" altLang="en-US"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t>印 </a:t>
          </a:r>
          <a:endParaRPr lang="en-US" altLang="ja-JP"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53</xdr:col>
      <xdr:colOff>102579</xdr:colOff>
      <xdr:row>18</xdr:row>
      <xdr:rowOff>29307</xdr:rowOff>
    </xdr:from>
    <xdr:ext cx="1069730" cy="247080"/>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7351104" y="1581882"/>
          <a:ext cx="1069730" cy="247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a:t>
          </a:r>
          <a:r>
            <a:rPr kumimoji="1" lang="en-US" altLang="ja-JP" sz="600">
              <a:solidFill>
                <a:srgbClr val="FF0000"/>
              </a:solidFill>
              <a:latin typeface="+mn-ea"/>
              <a:ea typeface="+mn-ea"/>
              <a:cs typeface="Meiryo UI" panose="020B0604030504040204" pitchFamily="50" charset="-128"/>
            </a:rPr>
            <a:t>※</a:t>
          </a:r>
          <a:r>
            <a:rPr kumimoji="1" lang="ja-JP" altLang="en-US" sz="600">
              <a:solidFill>
                <a:srgbClr val="FF0000"/>
              </a:solidFill>
              <a:latin typeface="+mn-ea"/>
              <a:ea typeface="+mn-ea"/>
              <a:cs typeface="Meiryo UI" panose="020B0604030504040204" pitchFamily="50" charset="-128"/>
            </a:rPr>
            <a:t>ｼｬﾁﾊﾀ印、</a:t>
          </a:r>
          <a:r>
            <a:rPr kumimoji="1" lang="en-US" altLang="ja-JP" sz="600">
              <a:solidFill>
                <a:srgbClr val="FF0000"/>
              </a:solidFill>
              <a:latin typeface="+mn-ea"/>
              <a:ea typeface="+mn-ea"/>
              <a:cs typeface="Meiryo UI" panose="020B0604030504040204" pitchFamily="50" charset="-128"/>
            </a:rPr>
            <a:t>Date</a:t>
          </a:r>
          <a:r>
            <a:rPr kumimoji="1" lang="ja-JP" altLang="en-US" sz="600">
              <a:solidFill>
                <a:srgbClr val="FF0000"/>
              </a:solidFill>
              <a:latin typeface="+mn-ea"/>
              <a:ea typeface="+mn-ea"/>
              <a:cs typeface="Meiryo UI" panose="020B0604030504040204" pitchFamily="50" charset="-128"/>
            </a:rPr>
            <a:t>印不可）</a:t>
          </a:r>
        </a:p>
      </xdr:txBody>
    </xdr:sp>
    <xdr:clientData/>
  </xdr:oneCellAnchor>
  <xdr:oneCellAnchor>
    <xdr:from>
      <xdr:col>53</xdr:col>
      <xdr:colOff>105266</xdr:colOff>
      <xdr:row>12</xdr:row>
      <xdr:rowOff>11457</xdr:rowOff>
    </xdr:from>
    <xdr:ext cx="1069730" cy="352978"/>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353791" y="1059207"/>
          <a:ext cx="1069730" cy="352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社印または</a:t>
          </a:r>
          <a:endParaRPr kumimoji="1" lang="en-US" altLang="ja-JP" sz="600">
            <a:solidFill>
              <a:srgbClr val="FF0000"/>
            </a:solidFill>
            <a:latin typeface="+mn-ea"/>
            <a:ea typeface="+mn-ea"/>
            <a:cs typeface="Meiryo UI" panose="020B0604030504040204" pitchFamily="50" charset="-128"/>
          </a:endParaRPr>
        </a:p>
        <a:p>
          <a:pPr algn="ctr"/>
          <a:r>
            <a:rPr kumimoji="1" lang="ja-JP" altLang="en-US" sz="600">
              <a:solidFill>
                <a:srgbClr val="FF0000"/>
              </a:solidFill>
              <a:latin typeface="+mn-ea"/>
              <a:ea typeface="+mn-ea"/>
              <a:cs typeface="Meiryo UI" panose="020B0604030504040204" pitchFamily="50" charset="-128"/>
            </a:rPr>
            <a:t>ご契約責任者様のご捺印</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54</xdr:col>
      <xdr:colOff>50250</xdr:colOff>
      <xdr:row>12</xdr:row>
      <xdr:rowOff>26213</xdr:rowOff>
    </xdr:from>
    <xdr:to>
      <xdr:col>60</xdr:col>
      <xdr:colOff>106684</xdr:colOff>
      <xdr:row>20</xdr:row>
      <xdr:rowOff>62074</xdr:rowOff>
    </xdr:to>
    <xdr:sp macro="" textlink="">
      <xdr:nvSpPr>
        <xdr:cNvPr id="2" name="Oval 1">
          <a:extLst>
            <a:ext uri="{FF2B5EF4-FFF2-40B4-BE49-F238E27FC236}">
              <a16:creationId xmlns:a16="http://schemas.microsoft.com/office/drawing/2014/main" id="{00000000-0008-0000-1500-000002000000}"/>
            </a:ext>
          </a:extLst>
        </xdr:cNvPr>
        <xdr:cNvSpPr>
          <a:spLocks noChangeAspect="1" noChangeArrowheads="1"/>
        </xdr:cNvSpPr>
      </xdr:nvSpPr>
      <xdr:spPr bwMode="auto">
        <a:xfrm>
          <a:off x="7308300" y="1073963"/>
          <a:ext cx="856534" cy="721661"/>
        </a:xfrm>
        <a:prstGeom prst="roundRect">
          <a:avLst/>
        </a:prstGeom>
        <a:solidFill>
          <a:srgbClr val="FFFFFF"/>
        </a:solidFill>
        <a:ln w="9525" cap="rnd">
          <a:solidFill>
            <a:srgbClr val="000000"/>
          </a:solidFill>
          <a:prstDash val="sysDot"/>
          <a:round/>
          <a:headEnd/>
          <a:tailEnd/>
        </a:ln>
      </xdr:spPr>
      <xdr:txBody>
        <a:bodyPr vertOverflow="clip" wrap="square" lIns="74295" tIns="8890" rIns="74295" bIns="8890" anchor="ctr" upright="1"/>
        <a:lstStyle/>
        <a:p>
          <a:pPr algn="ctr" rtl="0">
            <a:defRPr sz="1000"/>
          </a:pPr>
          <a:r>
            <a:rPr lang="ja-JP" altLang="en-US"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t>印 </a:t>
          </a:r>
          <a:endParaRPr lang="en-US" altLang="ja-JP"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63</xdr:col>
      <xdr:colOff>123408</xdr:colOff>
      <xdr:row>75</xdr:row>
      <xdr:rowOff>60325</xdr:rowOff>
    </xdr:from>
    <xdr:to>
      <xdr:col>117</xdr:col>
      <xdr:colOff>68193</xdr:colOff>
      <xdr:row>93</xdr:row>
      <xdr:rowOff>60324</xdr:rowOff>
    </xdr:to>
    <xdr:sp macro="" textlink="">
      <xdr:nvSpPr>
        <xdr:cNvPr id="3" name="角丸四角形 5">
          <a:extLst>
            <a:ext uri="{FF2B5EF4-FFF2-40B4-BE49-F238E27FC236}">
              <a16:creationId xmlns:a16="http://schemas.microsoft.com/office/drawing/2014/main" id="{00000000-0008-0000-1500-000003000000}"/>
            </a:ext>
          </a:extLst>
        </xdr:cNvPr>
        <xdr:cNvSpPr/>
      </xdr:nvSpPr>
      <xdr:spPr>
        <a:xfrm>
          <a:off x="7962483" y="6499225"/>
          <a:ext cx="6631335" cy="1543049"/>
        </a:xfrm>
        <a:prstGeom prst="roundRect">
          <a:avLst>
            <a:gd name="adj" fmla="val 11915"/>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E</a:t>
          </a:r>
          <a:r>
            <a:rPr kumimoji="1" lang="ja-JP" altLang="en-US" sz="1050" b="0" u="sng">
              <a:solidFill>
                <a:sysClr val="windowText" lastClr="000000"/>
              </a:solidFill>
              <a:effectLst/>
              <a:latin typeface="+mn-ea"/>
              <a:ea typeface="+mn-ea"/>
              <a:cs typeface="メイリオ" panose="020B0604030504040204" pitchFamily="50" charset="-128"/>
            </a:rPr>
            <a:t>欄：エンドユーザー≫</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cs typeface="メイリオ" panose="020B0604030504040204" pitchFamily="50" charset="-128"/>
            </a:rPr>
            <a:t>ソフトウェア</a:t>
          </a:r>
          <a:r>
            <a:rPr kumimoji="1" lang="ja-JP" altLang="ja-JP" sz="1050" b="0">
              <a:solidFill>
                <a:sysClr val="windowText" lastClr="000000"/>
              </a:solidFill>
              <a:effectLst/>
              <a:latin typeface="+mn-ea"/>
              <a:ea typeface="+mn-ea"/>
              <a:cs typeface="メイリオ" panose="020B0604030504040204" pitchFamily="50" charset="-128"/>
            </a:rPr>
            <a:t>製品</a:t>
          </a:r>
          <a:r>
            <a:rPr kumimoji="1" lang="ja-JP" altLang="en-US" sz="1050" b="0">
              <a:solidFill>
                <a:sysClr val="windowText" lastClr="000000"/>
              </a:solidFill>
              <a:effectLst/>
              <a:latin typeface="+mn-ea"/>
              <a:ea typeface="+mn-ea"/>
              <a:cs typeface="メイリオ" panose="020B0604030504040204" pitchFamily="50" charset="-128"/>
            </a:rPr>
            <a:t>を適用したシステムを利用する企業の</a:t>
          </a:r>
          <a:r>
            <a:rPr kumimoji="1" lang="ja-JP" altLang="ja-JP" sz="1050" b="0">
              <a:solidFill>
                <a:sysClr val="windowText" lastClr="000000"/>
              </a:solidFill>
              <a:effectLst/>
              <a:latin typeface="+mn-ea"/>
              <a:ea typeface="+mn-ea"/>
              <a:cs typeface="メイリオ" panose="020B0604030504040204" pitchFamily="50" charset="-128"/>
            </a:rPr>
            <a:t>担当者情報</a:t>
          </a:r>
          <a:r>
            <a:rPr kumimoji="1" lang="ja-JP" altLang="en-US" sz="1050" b="0">
              <a:solidFill>
                <a:sysClr val="windowText" lastClr="000000"/>
              </a:solidFill>
              <a:effectLst/>
              <a:latin typeface="+mn-ea"/>
              <a:ea typeface="+mn-ea"/>
              <a:cs typeface="メイリオ" panose="020B0604030504040204" pitchFamily="50" charset="-128"/>
            </a:rPr>
            <a:t>を</a:t>
          </a:r>
          <a:r>
            <a:rPr kumimoji="1" lang="ja-JP" altLang="ja-JP" sz="1050" b="0">
              <a:solidFill>
                <a:sysClr val="windowText" lastClr="000000"/>
              </a:solidFill>
              <a:effectLst/>
              <a:latin typeface="+mn-ea"/>
              <a:ea typeface="+mn-ea"/>
              <a:cs typeface="メイリオ" panose="020B0604030504040204" pitchFamily="50" charset="-128"/>
            </a:rPr>
            <a:t>ご記入</a:t>
          </a:r>
          <a:r>
            <a:rPr kumimoji="1" lang="ja-JP" altLang="en-US" sz="1050" b="0">
              <a:solidFill>
                <a:sysClr val="windowText" lastClr="000000"/>
              </a:solidFill>
              <a:effectLst/>
              <a:latin typeface="+mn-ea"/>
              <a:ea typeface="+mn-ea"/>
              <a:cs typeface="メイリオ" panose="020B0604030504040204" pitchFamily="50" charset="-128"/>
            </a:rPr>
            <a:t>ください</a:t>
          </a:r>
          <a:r>
            <a:rPr kumimoji="1" lang="ja-JP" altLang="ja-JP" sz="1050" b="0">
              <a:solidFill>
                <a:sysClr val="windowText" lastClr="000000"/>
              </a:solidFill>
              <a:effectLst/>
              <a:latin typeface="+mn-ea"/>
              <a:ea typeface="+mn-ea"/>
              <a:cs typeface="メイリオ" panose="020B0604030504040204" pitchFamily="50" charset="-128"/>
            </a:rPr>
            <a:t>。</a:t>
          </a:r>
          <a:endParaRPr kumimoji="1" lang="en-US" altLang="ja-JP" sz="1050" b="0">
            <a:solidFill>
              <a:sysClr val="windowText" lastClr="000000"/>
            </a:solidFill>
            <a:effectLst/>
            <a:latin typeface="+mn-ea"/>
            <a:ea typeface="+mn-ea"/>
            <a:cs typeface="メイリオ" panose="020B0604030504040204" pitchFamily="50" charset="-128"/>
          </a:endParaRPr>
        </a:p>
        <a:p>
          <a:r>
            <a:rPr kumimoji="1" lang="ja-JP" altLang="ja-JP" sz="1050" b="0">
              <a:solidFill>
                <a:sysClr val="windowText" lastClr="000000"/>
              </a:solidFill>
              <a:effectLst/>
              <a:latin typeface="+mn-ea"/>
              <a:ea typeface="+mn-ea"/>
              <a:cs typeface="メイリオ" panose="020B0604030504040204" pitchFamily="50" charset="-128"/>
            </a:rPr>
            <a:t>システム開発</a:t>
          </a:r>
          <a:r>
            <a:rPr kumimoji="1" lang="ja-JP" altLang="en-US" sz="1050" b="0">
              <a:solidFill>
                <a:sysClr val="windowText" lastClr="000000"/>
              </a:solidFill>
              <a:effectLst/>
              <a:latin typeface="+mn-ea"/>
              <a:ea typeface="+mn-ea"/>
              <a:cs typeface="メイリオ" panose="020B0604030504040204" pitchFamily="50" charset="-128"/>
            </a:rPr>
            <a:t>や</a:t>
          </a:r>
          <a:r>
            <a:rPr kumimoji="1" lang="ja-JP" altLang="ja-JP" sz="1050" b="0">
              <a:solidFill>
                <a:sysClr val="windowText" lastClr="000000"/>
              </a:solidFill>
              <a:effectLst/>
              <a:latin typeface="+mn-ea"/>
              <a:ea typeface="+mn-ea"/>
              <a:cs typeface="メイリオ" panose="020B0604030504040204" pitchFamily="50" charset="-128"/>
            </a:rPr>
            <a:t>運用</a:t>
          </a:r>
          <a:r>
            <a:rPr kumimoji="1" lang="ja-JP" altLang="en-US" sz="1050" b="0">
              <a:solidFill>
                <a:sysClr val="windowText" lastClr="000000"/>
              </a:solidFill>
              <a:effectLst/>
              <a:latin typeface="+mn-ea"/>
              <a:ea typeface="+mn-ea"/>
              <a:cs typeface="メイリオ" panose="020B0604030504040204" pitchFamily="50" charset="-128"/>
            </a:rPr>
            <a:t>を行う企業ではなく、最終的にシステムを利用し、資産を持つ企業の担当者の情報をご記入ください。</a:t>
          </a:r>
          <a:endParaRPr kumimoji="1" lang="en-US" altLang="ja-JP" sz="1050" b="0">
            <a:solidFill>
              <a:sysClr val="windowText" lastClr="000000"/>
            </a:solidFill>
            <a:effectLst/>
            <a:latin typeface="+mn-ea"/>
            <a:ea typeface="+mn-ea"/>
            <a:cs typeface="メイリオ" panose="020B0604030504040204" pitchFamily="50" charset="-128"/>
          </a:endParaRPr>
        </a:p>
        <a:p>
          <a:endParaRPr kumimoji="1" lang="en-US" altLang="ja-JP" sz="1050" b="0">
            <a:solidFill>
              <a:sysClr val="windowText" lastClr="000000"/>
            </a:solidFill>
            <a:effectLst/>
            <a:latin typeface="+mn-ea"/>
            <a:ea typeface="+mn-ea"/>
          </a:endParaRPr>
        </a:p>
        <a:p>
          <a:r>
            <a:rPr kumimoji="1" lang="ja-JP" altLang="en-US" sz="1050" b="0">
              <a:solidFill>
                <a:sysClr val="windowText" lastClr="000000"/>
              </a:solidFill>
              <a:effectLst/>
              <a:latin typeface="+mn-ea"/>
              <a:ea typeface="+mn-ea"/>
            </a:rPr>
            <a:t>　利用環境・・・弊社製品を導入ただくシステムの環境を選択ください。</a:t>
          </a:r>
          <a:endParaRPr kumimoji="1" lang="en-US" altLang="ja-JP" sz="1050" b="0">
            <a:solidFill>
              <a:sysClr val="windowText" lastClr="000000"/>
            </a:solidFill>
            <a:effectLst/>
            <a:latin typeface="+mn-ea"/>
            <a:ea typeface="+mn-ea"/>
          </a:endParaRPr>
        </a:p>
        <a:p>
          <a:r>
            <a:rPr kumimoji="1" lang="ja-JP" altLang="en-US" sz="1050" b="0">
              <a:solidFill>
                <a:sysClr val="windowText" lastClr="000000"/>
              </a:solidFill>
              <a:effectLst/>
              <a:latin typeface="+mn-ea"/>
              <a:ea typeface="+mn-ea"/>
            </a:rPr>
            <a:t>　システム名称・・・お客様社内での呼称をご記入ください。</a:t>
          </a:r>
          <a:endParaRPr kumimoji="1" lang="en-US" altLang="ja-JP" sz="1050" b="1">
            <a:solidFill>
              <a:srgbClr val="FF0000"/>
            </a:solidFill>
            <a:latin typeface="+mn-ea"/>
            <a:ea typeface="+mn-ea"/>
          </a:endParaRPr>
        </a:p>
      </xdr:txBody>
    </xdr:sp>
    <xdr:clientData/>
  </xdr:twoCellAnchor>
  <xdr:twoCellAnchor>
    <xdr:from>
      <xdr:col>63</xdr:col>
      <xdr:colOff>102151</xdr:colOff>
      <xdr:row>14</xdr:row>
      <xdr:rowOff>19050</xdr:rowOff>
    </xdr:from>
    <xdr:to>
      <xdr:col>117</xdr:col>
      <xdr:colOff>68193</xdr:colOff>
      <xdr:row>25</xdr:row>
      <xdr:rowOff>46108</xdr:rowOff>
    </xdr:to>
    <xdr:sp macro="" textlink="">
      <xdr:nvSpPr>
        <xdr:cNvPr id="4" name="角丸四角形 3">
          <a:extLst>
            <a:ext uri="{FF2B5EF4-FFF2-40B4-BE49-F238E27FC236}">
              <a16:creationId xmlns:a16="http://schemas.microsoft.com/office/drawing/2014/main" id="{00000000-0008-0000-1500-000004000000}"/>
            </a:ext>
          </a:extLst>
        </xdr:cNvPr>
        <xdr:cNvSpPr/>
      </xdr:nvSpPr>
      <xdr:spPr>
        <a:xfrm>
          <a:off x="7941226" y="1228725"/>
          <a:ext cx="6652592" cy="970033"/>
        </a:xfrm>
        <a:prstGeom prst="roundRect">
          <a:avLst>
            <a:gd name="adj" fmla="val 12578"/>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r>
            <a:rPr kumimoji="1" lang="ja-JP" altLang="en-US" sz="1050" b="0" u="sng">
              <a:solidFill>
                <a:sysClr val="windowText" lastClr="000000"/>
              </a:solidFill>
              <a:latin typeface="+mj-ea"/>
              <a:ea typeface="+mj-ea"/>
              <a:cs typeface="メイリオ" panose="020B0604030504040204" pitchFamily="50" charset="-128"/>
            </a:rPr>
            <a:t>≪</a:t>
          </a:r>
          <a:r>
            <a:rPr kumimoji="1" lang="en-US" altLang="ja-JP" sz="1050" b="0" u="sng">
              <a:solidFill>
                <a:sysClr val="windowText" lastClr="000000"/>
              </a:solidFill>
              <a:latin typeface="+mj-ea"/>
              <a:ea typeface="+mj-ea"/>
              <a:cs typeface="メイリオ" panose="020B0604030504040204" pitchFamily="50" charset="-128"/>
            </a:rPr>
            <a:t>A</a:t>
          </a:r>
          <a:r>
            <a:rPr kumimoji="1" lang="ja-JP" altLang="en-US" sz="1050" b="0" u="sng">
              <a:solidFill>
                <a:sysClr val="windowText" lastClr="000000"/>
              </a:solidFill>
              <a:latin typeface="+mj-ea"/>
              <a:ea typeface="+mj-ea"/>
              <a:cs typeface="メイリオ" panose="020B0604030504040204" pitchFamily="50" charset="-128"/>
            </a:rPr>
            <a:t>欄：契約責任者≫　</a:t>
          </a:r>
          <a:endParaRPr kumimoji="1" lang="en-US" altLang="ja-JP" sz="1050" b="0" u="sng">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保守サービスを申し込む企業の契約責任者の情報をご記入いただきご捺印ください。</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a:t>
          </a:r>
          <a:r>
            <a:rPr kumimoji="1" lang="en-US" altLang="ja-JP" sz="1050" b="0" u="none">
              <a:solidFill>
                <a:sysClr val="windowText" lastClr="000000"/>
              </a:solidFill>
              <a:latin typeface="+mj-ea"/>
              <a:ea typeface="+mj-ea"/>
              <a:cs typeface="メイリオ" panose="020B0604030504040204" pitchFamily="50" charset="-128"/>
            </a:rPr>
            <a:t>A</a:t>
          </a:r>
          <a:r>
            <a:rPr kumimoji="1" lang="ja-JP" altLang="en-US" sz="1050" b="0" u="none">
              <a:solidFill>
                <a:sysClr val="windowText" lastClr="000000"/>
              </a:solidFill>
              <a:latin typeface="+mj-ea"/>
              <a:ea typeface="+mj-ea"/>
              <a:cs typeface="メイリオ" panose="020B0604030504040204" pitchFamily="50" charset="-128"/>
            </a:rPr>
            <a:t>欄記載の企業とウイングアーク</a:t>
          </a:r>
          <a:r>
            <a:rPr kumimoji="1" lang="en-US" altLang="ja-JP" sz="1050" b="0" u="none">
              <a:solidFill>
                <a:sysClr val="windowText" lastClr="000000"/>
              </a:solidFill>
              <a:latin typeface="+mj-ea"/>
              <a:ea typeface="+mj-ea"/>
              <a:cs typeface="メイリオ" panose="020B0604030504040204" pitchFamily="50" charset="-128"/>
            </a:rPr>
            <a:t>1st</a:t>
          </a:r>
          <a:r>
            <a:rPr kumimoji="1" lang="ja-JP" altLang="en-US" sz="1050" b="0" u="none">
              <a:solidFill>
                <a:sysClr val="windowText" lastClr="000000"/>
              </a:solidFill>
              <a:latin typeface="+mj-ea"/>
              <a:ea typeface="+mj-ea"/>
              <a:cs typeface="メイリオ" panose="020B0604030504040204" pitchFamily="50" charset="-128"/>
            </a:rPr>
            <a:t>間で保守契約が締結されます。</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effectLst/>
              <a:latin typeface="+mj-ea"/>
              <a:ea typeface="+mj-ea"/>
              <a:cs typeface="メイリオ" panose="020B0604030504040204" pitchFamily="50" charset="-128"/>
            </a:rPr>
            <a:t>　ウイングアーク</a:t>
          </a:r>
          <a:r>
            <a:rPr kumimoji="1" lang="en-US" altLang="ja-JP" sz="1050" b="0" u="none">
              <a:solidFill>
                <a:sysClr val="windowText" lastClr="000000"/>
              </a:solidFill>
              <a:effectLst/>
              <a:latin typeface="+mj-ea"/>
              <a:ea typeface="+mj-ea"/>
              <a:cs typeface="メイリオ" panose="020B0604030504040204" pitchFamily="50" charset="-128"/>
            </a:rPr>
            <a:t>1st</a:t>
          </a:r>
          <a:r>
            <a:rPr kumimoji="1" lang="ja-JP" altLang="en-US" sz="1050" b="0" u="none">
              <a:solidFill>
                <a:sysClr val="windowText" lastClr="000000"/>
              </a:solidFill>
              <a:effectLst/>
              <a:latin typeface="+mj-ea"/>
              <a:ea typeface="+mj-ea"/>
              <a:cs typeface="メイリオ" panose="020B0604030504040204" pitchFamily="50" charset="-128"/>
            </a:rPr>
            <a:t>への保守サービス発注企業が異なる場合は、発注企業情報を</a:t>
          </a:r>
          <a:r>
            <a:rPr kumimoji="1" lang="en-US" altLang="ja-JP" sz="1050" b="0" u="none">
              <a:solidFill>
                <a:sysClr val="windowText" lastClr="000000"/>
              </a:solidFill>
              <a:effectLst/>
              <a:latin typeface="+mj-ea"/>
              <a:ea typeface="+mj-ea"/>
              <a:cs typeface="メイリオ" panose="020B0604030504040204" pitchFamily="50" charset="-128"/>
            </a:rPr>
            <a:t>F</a:t>
          </a:r>
          <a:r>
            <a:rPr kumimoji="1" lang="ja-JP" altLang="en-US" sz="1050" b="0" u="none">
              <a:solidFill>
                <a:sysClr val="windowText" lastClr="000000"/>
              </a:solidFill>
              <a:effectLst/>
              <a:latin typeface="+mj-ea"/>
              <a:ea typeface="+mj-ea"/>
              <a:cs typeface="メイリオ" panose="020B0604030504040204" pitchFamily="50" charset="-128"/>
            </a:rPr>
            <a:t>欄にご記入ください。</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61</xdr:col>
      <xdr:colOff>32578</xdr:colOff>
      <xdr:row>84</xdr:row>
      <xdr:rowOff>17809</xdr:rowOff>
    </xdr:from>
    <xdr:to>
      <xdr:col>63</xdr:col>
      <xdr:colOff>123413</xdr:colOff>
      <xdr:row>84</xdr:row>
      <xdr:rowOff>20561</xdr:rowOff>
    </xdr:to>
    <xdr:cxnSp macro="">
      <xdr:nvCxnSpPr>
        <xdr:cNvPr id="5" name="直線矢印コネクタ 4">
          <a:extLst>
            <a:ext uri="{FF2B5EF4-FFF2-40B4-BE49-F238E27FC236}">
              <a16:creationId xmlns:a16="http://schemas.microsoft.com/office/drawing/2014/main" id="{00000000-0008-0000-1500-000005000000}"/>
            </a:ext>
          </a:extLst>
        </xdr:cNvPr>
        <xdr:cNvCxnSpPr/>
      </xdr:nvCxnSpPr>
      <xdr:spPr>
        <a:xfrm flipH="1" flipV="1">
          <a:off x="7624003" y="7228234"/>
          <a:ext cx="338485" cy="2752"/>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21535</xdr:colOff>
      <xdr:row>45</xdr:row>
      <xdr:rowOff>31199</xdr:rowOff>
    </xdr:from>
    <xdr:to>
      <xdr:col>63</xdr:col>
      <xdr:colOff>112370</xdr:colOff>
      <xdr:row>45</xdr:row>
      <xdr:rowOff>33952</xdr:rowOff>
    </xdr:to>
    <xdr:cxnSp macro="">
      <xdr:nvCxnSpPr>
        <xdr:cNvPr id="6" name="直線矢印コネクタ 5">
          <a:extLst>
            <a:ext uri="{FF2B5EF4-FFF2-40B4-BE49-F238E27FC236}">
              <a16:creationId xmlns:a16="http://schemas.microsoft.com/office/drawing/2014/main" id="{00000000-0008-0000-1500-000006000000}"/>
            </a:ext>
          </a:extLst>
        </xdr:cNvPr>
        <xdr:cNvCxnSpPr/>
      </xdr:nvCxnSpPr>
      <xdr:spPr>
        <a:xfrm flipH="1" flipV="1">
          <a:off x="7612960" y="3898349"/>
          <a:ext cx="338485" cy="2753"/>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9801</xdr:colOff>
      <xdr:row>19</xdr:row>
      <xdr:rowOff>26505</xdr:rowOff>
    </xdr:from>
    <xdr:to>
      <xdr:col>63</xdr:col>
      <xdr:colOff>97461</xdr:colOff>
      <xdr:row>19</xdr:row>
      <xdr:rowOff>29257</xdr:rowOff>
    </xdr:to>
    <xdr:cxnSp macro="">
      <xdr:nvCxnSpPr>
        <xdr:cNvPr id="7" name="直線矢印コネクタ 6">
          <a:extLst>
            <a:ext uri="{FF2B5EF4-FFF2-40B4-BE49-F238E27FC236}">
              <a16:creationId xmlns:a16="http://schemas.microsoft.com/office/drawing/2014/main" id="{00000000-0008-0000-1500-000007000000}"/>
            </a:ext>
          </a:extLst>
        </xdr:cNvPr>
        <xdr:cNvCxnSpPr/>
      </xdr:nvCxnSpPr>
      <xdr:spPr>
        <a:xfrm flipH="1" flipV="1">
          <a:off x="8201301" y="1674330"/>
          <a:ext cx="354360" cy="2752"/>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15</xdr:row>
      <xdr:rowOff>2208</xdr:rowOff>
    </xdr:from>
    <xdr:to>
      <xdr:col>27</xdr:col>
      <xdr:colOff>35477</xdr:colOff>
      <xdr:row>16</xdr:row>
      <xdr:rowOff>79236</xdr:rowOff>
    </xdr:to>
    <xdr:sp macro="" textlink="">
      <xdr:nvSpPr>
        <xdr:cNvPr id="8" name="フローチャート: 結合子 7">
          <a:extLst>
            <a:ext uri="{FF2B5EF4-FFF2-40B4-BE49-F238E27FC236}">
              <a16:creationId xmlns:a16="http://schemas.microsoft.com/office/drawing/2014/main" id="{00000000-0008-0000-1500-000008000000}"/>
            </a:ext>
          </a:extLst>
        </xdr:cNvPr>
        <xdr:cNvSpPr/>
      </xdr:nvSpPr>
      <xdr:spPr>
        <a:xfrm>
          <a:off x="3524250" y="1307133"/>
          <a:ext cx="168827" cy="162753"/>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128932</xdr:colOff>
      <xdr:row>15</xdr:row>
      <xdr:rowOff>6350</xdr:rowOff>
    </xdr:from>
    <xdr:to>
      <xdr:col>36</xdr:col>
      <xdr:colOff>40584</xdr:colOff>
      <xdr:row>17</xdr:row>
      <xdr:rowOff>828</xdr:rowOff>
    </xdr:to>
    <xdr:sp macro="" textlink="">
      <xdr:nvSpPr>
        <xdr:cNvPr id="9" name="フローチャート: 結合子 8">
          <a:extLst>
            <a:ext uri="{FF2B5EF4-FFF2-40B4-BE49-F238E27FC236}">
              <a16:creationId xmlns:a16="http://schemas.microsoft.com/office/drawing/2014/main" id="{00000000-0008-0000-1500-000009000000}"/>
            </a:ext>
          </a:extLst>
        </xdr:cNvPr>
        <xdr:cNvSpPr/>
      </xdr:nvSpPr>
      <xdr:spPr>
        <a:xfrm>
          <a:off x="4719982" y="1311275"/>
          <a:ext cx="178352" cy="165928"/>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120650</xdr:colOff>
      <xdr:row>43</xdr:row>
      <xdr:rowOff>73025</xdr:rowOff>
    </xdr:from>
    <xdr:to>
      <xdr:col>27</xdr:col>
      <xdr:colOff>27906</xdr:colOff>
      <xdr:row>45</xdr:row>
      <xdr:rowOff>64817</xdr:rowOff>
    </xdr:to>
    <xdr:sp macro="" textlink="">
      <xdr:nvSpPr>
        <xdr:cNvPr id="10" name="フローチャート: 結合子 9">
          <a:extLst>
            <a:ext uri="{FF2B5EF4-FFF2-40B4-BE49-F238E27FC236}">
              <a16:creationId xmlns:a16="http://schemas.microsoft.com/office/drawing/2014/main" id="{00000000-0008-0000-1500-00000A000000}"/>
            </a:ext>
          </a:extLst>
        </xdr:cNvPr>
        <xdr:cNvSpPr/>
      </xdr:nvSpPr>
      <xdr:spPr>
        <a:xfrm>
          <a:off x="3511550" y="3778250"/>
          <a:ext cx="1739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44</xdr:row>
      <xdr:rowOff>0</xdr:rowOff>
    </xdr:from>
    <xdr:to>
      <xdr:col>36</xdr:col>
      <xdr:colOff>53306</xdr:colOff>
      <xdr:row>45</xdr:row>
      <xdr:rowOff>77517</xdr:rowOff>
    </xdr:to>
    <xdr:sp macro="" textlink="">
      <xdr:nvSpPr>
        <xdr:cNvPr id="11" name="フローチャート: 結合子 10">
          <a:extLst>
            <a:ext uri="{FF2B5EF4-FFF2-40B4-BE49-F238E27FC236}">
              <a16:creationId xmlns:a16="http://schemas.microsoft.com/office/drawing/2014/main" id="{00000000-0008-0000-1500-00000B000000}"/>
            </a:ext>
          </a:extLst>
        </xdr:cNvPr>
        <xdr:cNvSpPr/>
      </xdr:nvSpPr>
      <xdr:spPr>
        <a:xfrm>
          <a:off x="4724400" y="3790950"/>
          <a:ext cx="1866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0</xdr:colOff>
      <xdr:row>83</xdr:row>
      <xdr:rowOff>0</xdr:rowOff>
    </xdr:from>
    <xdr:to>
      <xdr:col>22</xdr:col>
      <xdr:colOff>53306</xdr:colOff>
      <xdr:row>84</xdr:row>
      <xdr:rowOff>77517</xdr:rowOff>
    </xdr:to>
    <xdr:sp macro="" textlink="">
      <xdr:nvSpPr>
        <xdr:cNvPr id="12" name="フローチャート: 結合子 11">
          <a:extLst>
            <a:ext uri="{FF2B5EF4-FFF2-40B4-BE49-F238E27FC236}">
              <a16:creationId xmlns:a16="http://schemas.microsoft.com/office/drawing/2014/main" id="{00000000-0008-0000-1500-00000C000000}"/>
            </a:ext>
          </a:extLst>
        </xdr:cNvPr>
        <xdr:cNvSpPr/>
      </xdr:nvSpPr>
      <xdr:spPr>
        <a:xfrm>
          <a:off x="2838450" y="7134225"/>
          <a:ext cx="1866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97692</xdr:colOff>
      <xdr:row>82</xdr:row>
      <xdr:rowOff>78153</xdr:rowOff>
    </xdr:from>
    <xdr:to>
      <xdr:col>31</xdr:col>
      <xdr:colOff>9345</xdr:colOff>
      <xdr:row>84</xdr:row>
      <xdr:rowOff>72632</xdr:rowOff>
    </xdr:to>
    <xdr:sp macro="" textlink="">
      <xdr:nvSpPr>
        <xdr:cNvPr id="13" name="フローチャート: 結合子 12">
          <a:extLst>
            <a:ext uri="{FF2B5EF4-FFF2-40B4-BE49-F238E27FC236}">
              <a16:creationId xmlns:a16="http://schemas.microsoft.com/office/drawing/2014/main" id="{00000000-0008-0000-1500-00000D000000}"/>
            </a:ext>
          </a:extLst>
        </xdr:cNvPr>
        <xdr:cNvSpPr/>
      </xdr:nvSpPr>
      <xdr:spPr>
        <a:xfrm>
          <a:off x="4021992" y="7126653"/>
          <a:ext cx="178353" cy="165929"/>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0</xdr:colOff>
      <xdr:row>119</xdr:row>
      <xdr:rowOff>0</xdr:rowOff>
    </xdr:from>
    <xdr:to>
      <xdr:col>27</xdr:col>
      <xdr:colOff>53306</xdr:colOff>
      <xdr:row>120</xdr:row>
      <xdr:rowOff>77516</xdr:rowOff>
    </xdr:to>
    <xdr:sp macro="" textlink="">
      <xdr:nvSpPr>
        <xdr:cNvPr id="14" name="フローチャート: 結合子 13">
          <a:extLst>
            <a:ext uri="{FF2B5EF4-FFF2-40B4-BE49-F238E27FC236}">
              <a16:creationId xmlns:a16="http://schemas.microsoft.com/office/drawing/2014/main" id="{00000000-0008-0000-1500-00000E000000}"/>
            </a:ext>
          </a:extLst>
        </xdr:cNvPr>
        <xdr:cNvSpPr/>
      </xdr:nvSpPr>
      <xdr:spPr>
        <a:xfrm>
          <a:off x="3524250" y="10220325"/>
          <a:ext cx="186656" cy="16324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127000</xdr:colOff>
      <xdr:row>118</xdr:row>
      <xdr:rowOff>63500</xdr:rowOff>
    </xdr:from>
    <xdr:to>
      <xdr:col>37</xdr:col>
      <xdr:colOff>38653</xdr:colOff>
      <xdr:row>120</xdr:row>
      <xdr:rowOff>57978</xdr:rowOff>
    </xdr:to>
    <xdr:sp macro="" textlink="">
      <xdr:nvSpPr>
        <xdr:cNvPr id="15" name="フローチャート: 結合子 14">
          <a:extLst>
            <a:ext uri="{FF2B5EF4-FFF2-40B4-BE49-F238E27FC236}">
              <a16:creationId xmlns:a16="http://schemas.microsoft.com/office/drawing/2014/main" id="{00000000-0008-0000-1500-00000F000000}"/>
            </a:ext>
          </a:extLst>
        </xdr:cNvPr>
        <xdr:cNvSpPr/>
      </xdr:nvSpPr>
      <xdr:spPr>
        <a:xfrm>
          <a:off x="4851400" y="10198100"/>
          <a:ext cx="178353" cy="165928"/>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137076</xdr:colOff>
      <xdr:row>8</xdr:row>
      <xdr:rowOff>6350</xdr:rowOff>
    </xdr:from>
    <xdr:to>
      <xdr:col>60</xdr:col>
      <xdr:colOff>127000</xdr:colOff>
      <xdr:row>32</xdr:row>
      <xdr:rowOff>44450</xdr:rowOff>
    </xdr:to>
    <xdr:sp macro="" textlink="">
      <xdr:nvSpPr>
        <xdr:cNvPr id="16" name="角丸四角形 4">
          <a:extLst>
            <a:ext uri="{FF2B5EF4-FFF2-40B4-BE49-F238E27FC236}">
              <a16:creationId xmlns:a16="http://schemas.microsoft.com/office/drawing/2014/main" id="{00000000-0008-0000-1500-000010000000}"/>
            </a:ext>
          </a:extLst>
        </xdr:cNvPr>
        <xdr:cNvSpPr/>
      </xdr:nvSpPr>
      <xdr:spPr>
        <a:xfrm>
          <a:off x="270426" y="711200"/>
          <a:ext cx="7914724" cy="2095500"/>
        </a:xfrm>
        <a:prstGeom prst="roundRect">
          <a:avLst>
            <a:gd name="adj" fmla="val 7861"/>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1</xdr:col>
      <xdr:colOff>140251</xdr:colOff>
      <xdr:row>33</xdr:row>
      <xdr:rowOff>28575</xdr:rowOff>
    </xdr:from>
    <xdr:to>
      <xdr:col>60</xdr:col>
      <xdr:colOff>133350</xdr:colOff>
      <xdr:row>58</xdr:row>
      <xdr:rowOff>76200</xdr:rowOff>
    </xdr:to>
    <xdr:sp macro="" textlink="">
      <xdr:nvSpPr>
        <xdr:cNvPr id="17" name="角丸四角形 4">
          <a:extLst>
            <a:ext uri="{FF2B5EF4-FFF2-40B4-BE49-F238E27FC236}">
              <a16:creationId xmlns:a16="http://schemas.microsoft.com/office/drawing/2014/main" id="{00000000-0008-0000-1500-000011000000}"/>
            </a:ext>
          </a:extLst>
        </xdr:cNvPr>
        <xdr:cNvSpPr/>
      </xdr:nvSpPr>
      <xdr:spPr>
        <a:xfrm>
          <a:off x="273601" y="2876550"/>
          <a:ext cx="7917899" cy="2190750"/>
        </a:xfrm>
        <a:prstGeom prst="roundRect">
          <a:avLst>
            <a:gd name="adj" fmla="val 8073"/>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1</xdr:col>
      <xdr:colOff>120650</xdr:colOff>
      <xdr:row>74</xdr:row>
      <xdr:rowOff>57150</xdr:rowOff>
    </xdr:from>
    <xdr:to>
      <xdr:col>60</xdr:col>
      <xdr:colOff>110574</xdr:colOff>
      <xdr:row>103</xdr:row>
      <xdr:rowOff>69850</xdr:rowOff>
    </xdr:to>
    <xdr:sp macro="" textlink="">
      <xdr:nvSpPr>
        <xdr:cNvPr id="18" name="角丸四角形 4">
          <a:extLst>
            <a:ext uri="{FF2B5EF4-FFF2-40B4-BE49-F238E27FC236}">
              <a16:creationId xmlns:a16="http://schemas.microsoft.com/office/drawing/2014/main" id="{00000000-0008-0000-1500-000012000000}"/>
            </a:ext>
          </a:extLst>
        </xdr:cNvPr>
        <xdr:cNvSpPr/>
      </xdr:nvSpPr>
      <xdr:spPr>
        <a:xfrm>
          <a:off x="254000" y="6419850"/>
          <a:ext cx="7914724" cy="2498725"/>
        </a:xfrm>
        <a:prstGeom prst="roundRect">
          <a:avLst>
            <a:gd name="adj" fmla="val 6509"/>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63</xdr:col>
      <xdr:colOff>114300</xdr:colOff>
      <xdr:row>34</xdr:row>
      <xdr:rowOff>47625</xdr:rowOff>
    </xdr:from>
    <xdr:to>
      <xdr:col>117</xdr:col>
      <xdr:colOff>36263</xdr:colOff>
      <xdr:row>67</xdr:row>
      <xdr:rowOff>28575</xdr:rowOff>
    </xdr:to>
    <xdr:sp macro="" textlink="">
      <xdr:nvSpPr>
        <xdr:cNvPr id="19" name="角丸四角形 4">
          <a:hlinkClick xmlns:r="http://schemas.openxmlformats.org/officeDocument/2006/relationships" r:id="rId1"/>
          <a:extLst>
            <a:ext uri="{FF2B5EF4-FFF2-40B4-BE49-F238E27FC236}">
              <a16:creationId xmlns:a16="http://schemas.microsoft.com/office/drawing/2014/main" id="{00000000-0008-0000-1500-000013000000}"/>
            </a:ext>
          </a:extLst>
        </xdr:cNvPr>
        <xdr:cNvSpPr/>
      </xdr:nvSpPr>
      <xdr:spPr>
        <a:xfrm>
          <a:off x="7953375" y="2971800"/>
          <a:ext cx="6608513" cy="2809875"/>
        </a:xfrm>
        <a:prstGeom prst="roundRect">
          <a:avLst>
            <a:gd name="adj" fmla="val 3731"/>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r>
            <a:rPr kumimoji="1" lang="ja-JP" altLang="en-US" sz="1050" b="0" u="sng">
              <a:solidFill>
                <a:sysClr val="windowText" lastClr="000000"/>
              </a:solidFill>
              <a:latin typeface="+mj-ea"/>
              <a:ea typeface="+mj-ea"/>
              <a:cs typeface="メイリオ" panose="020B0604030504040204" pitchFamily="50" charset="-128"/>
            </a:rPr>
            <a:t>≪</a:t>
          </a:r>
          <a:r>
            <a:rPr kumimoji="1" lang="en-US" altLang="ja-JP" sz="1050" b="0" u="sng">
              <a:solidFill>
                <a:sysClr val="windowText" lastClr="000000"/>
              </a:solidFill>
              <a:latin typeface="+mj-ea"/>
              <a:ea typeface="+mj-ea"/>
              <a:cs typeface="メイリオ" panose="020B0604030504040204" pitchFamily="50" charset="-128"/>
            </a:rPr>
            <a:t>B</a:t>
          </a:r>
          <a:r>
            <a:rPr kumimoji="1" lang="ja-JP" altLang="en-US" sz="1050" b="0" u="sng">
              <a:solidFill>
                <a:sysClr val="windowText" lastClr="000000"/>
              </a:solidFill>
              <a:latin typeface="+mj-ea"/>
              <a:ea typeface="+mj-ea"/>
              <a:cs typeface="メイリオ" panose="020B0604030504040204" pitchFamily="50" charset="-128"/>
            </a:rPr>
            <a:t>欄：サポート管理者≫　</a:t>
          </a:r>
          <a:endParaRPr kumimoji="1" lang="en-US" altLang="ja-JP" sz="1050" b="0" u="sng">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実際にサポートサイトをご利用いただく担当者の情報をご記入ください。</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a:t>
          </a:r>
          <a:r>
            <a:rPr kumimoji="1" lang="en-US" altLang="ja-JP" sz="1050" b="0" u="none">
              <a:solidFill>
                <a:srgbClr val="FF0000"/>
              </a:solidFill>
              <a:latin typeface="+mj-ea"/>
              <a:ea typeface="+mj-ea"/>
              <a:cs typeface="メイリオ" panose="020B0604030504040204" pitchFamily="50" charset="-128"/>
            </a:rPr>
            <a:t>※</a:t>
          </a:r>
          <a:r>
            <a:rPr kumimoji="1" lang="ja-JP" altLang="en-US" sz="1050" b="0" u="none">
              <a:solidFill>
                <a:srgbClr val="FF0000"/>
              </a:solidFill>
              <a:latin typeface="+mj-ea"/>
              <a:ea typeface="+mj-ea"/>
              <a:cs typeface="メイリオ" panose="020B0604030504040204" pitchFamily="50" charset="-128"/>
            </a:rPr>
            <a:t>契約更新時やアップグレード製品の保守加入のためにご提出いただく場合、この欄のご記入は不要です。</a:t>
          </a:r>
          <a:endParaRPr kumimoji="1" lang="en-US" altLang="ja-JP" sz="1050" b="0" u="none">
            <a:solidFill>
              <a:srgbClr val="FF0000"/>
            </a:solidFill>
            <a:latin typeface="+mj-ea"/>
            <a:ea typeface="+mj-ea"/>
            <a:cs typeface="メイリオ" panose="020B0604030504040204" pitchFamily="50" charset="-128"/>
          </a:endParaRPr>
        </a:p>
        <a:p>
          <a:pPr algn="l"/>
          <a:endParaRPr kumimoji="1" lang="ja-JP" altLang="en-US" sz="1050" b="0" u="none">
            <a:solidFill>
              <a:srgbClr val="FF0000"/>
            </a:solidFill>
            <a:latin typeface="+mj-ea"/>
            <a:ea typeface="+mj-ea"/>
            <a:cs typeface="メイリオ" panose="020B0604030504040204" pitchFamily="50" charset="-128"/>
          </a:endParaRPr>
        </a:p>
        <a:p>
          <a:pPr algn="l"/>
          <a:r>
            <a:rPr kumimoji="1" lang="ja-JP" altLang="en-US" sz="1050" b="0" u="none">
              <a:solidFill>
                <a:srgbClr val="FF0000"/>
              </a:solidFill>
              <a:latin typeface="+mj-ea"/>
              <a:ea typeface="+mj-ea"/>
              <a:cs typeface="メイリオ" panose="020B0604030504040204" pitchFamily="50" charset="-128"/>
            </a:rPr>
            <a:t>　</a:t>
          </a:r>
          <a:r>
            <a:rPr kumimoji="1" lang="ja-JP" altLang="en-US" sz="1050" b="0" u="none">
              <a:solidFill>
                <a:sysClr val="windowText" lastClr="000000"/>
              </a:solidFill>
              <a:latin typeface="+mj-ea"/>
              <a:ea typeface="+mj-ea"/>
              <a:cs typeface="メイリオ" panose="020B0604030504040204" pitchFamily="50" charset="-128"/>
            </a:rPr>
            <a:t>この欄にご記入いただいた</a:t>
          </a:r>
          <a:r>
            <a:rPr kumimoji="1" lang="ja-JP" altLang="en-US" sz="1050" b="0" u="none" baseline="0">
              <a:solidFill>
                <a:sysClr val="windowText" lastClr="000000"/>
              </a:solidFill>
              <a:latin typeface="+mj-ea"/>
              <a:ea typeface="+mj-ea"/>
              <a:cs typeface="メイリオ" panose="020B0604030504040204" pitchFamily="50" charset="-128"/>
            </a:rPr>
            <a:t>メールアドレス</a:t>
          </a:r>
          <a:r>
            <a:rPr kumimoji="1" lang="ja-JP" altLang="en-US" sz="1050" b="0">
              <a:solidFill>
                <a:sysClr val="windowText" lastClr="000000"/>
              </a:solidFill>
              <a:latin typeface="+mj-ea"/>
              <a:ea typeface="+mj-ea"/>
              <a:cs typeface="メイリオ" panose="020B0604030504040204" pitchFamily="50" charset="-128"/>
            </a:rPr>
            <a:t>が</a:t>
          </a:r>
          <a:r>
            <a:rPr kumimoji="1" lang="ja-JP" altLang="en-US" sz="1050" b="0" u="sng">
              <a:solidFill>
                <a:srgbClr val="FF0000"/>
              </a:solidFill>
              <a:latin typeface="+mj-ea"/>
              <a:ea typeface="+mj-ea"/>
              <a:cs typeface="メイリオ" panose="020B0604030504040204" pitchFamily="50" charset="-128"/>
            </a:rPr>
            <a:t>サポートサイトのユーザー</a:t>
          </a:r>
          <a:r>
            <a:rPr kumimoji="1" lang="en-US" altLang="ja-JP" sz="1050" b="0" u="sng">
              <a:solidFill>
                <a:srgbClr val="FF0000"/>
              </a:solidFill>
              <a:latin typeface="+mj-ea"/>
              <a:ea typeface="+mj-ea"/>
              <a:cs typeface="メイリオ" panose="020B0604030504040204" pitchFamily="50" charset="-128"/>
            </a:rPr>
            <a:t>ID</a:t>
          </a:r>
          <a:r>
            <a:rPr kumimoji="1" lang="ja-JP" altLang="en-US" sz="1050" b="0">
              <a:solidFill>
                <a:sysClr val="windowText" lastClr="000000"/>
              </a:solidFill>
              <a:latin typeface="+mj-ea"/>
              <a:ea typeface="+mj-ea"/>
              <a:cs typeface="メイリオ" panose="020B0604030504040204" pitchFamily="50" charset="-128"/>
            </a:rPr>
            <a:t>となります。</a:t>
          </a:r>
          <a:endParaRPr kumimoji="1" lang="en-US" altLang="ja-JP" sz="1050" b="0">
            <a:solidFill>
              <a:srgbClr val="FF0000"/>
            </a:solidFill>
            <a:latin typeface="+mj-ea"/>
            <a:ea typeface="+mj-ea"/>
            <a:cs typeface="メイリオ" panose="020B0604030504040204" pitchFamily="50" charset="-128"/>
          </a:endParaRPr>
        </a:p>
        <a:p>
          <a:pPr algn="l"/>
          <a:r>
            <a:rPr kumimoji="1" lang="ja-JP" altLang="en-US" sz="1050" b="0">
              <a:solidFill>
                <a:sysClr val="windowText" lastClr="000000"/>
              </a:solidFill>
              <a:latin typeface="+mj-ea"/>
              <a:ea typeface="+mj-ea"/>
              <a:cs typeface="メイリオ" panose="020B0604030504040204" pitchFamily="50" charset="-128"/>
            </a:rPr>
            <a:t>　保守契約の登録が完了しましたら、サポート管理者へ次のメールをお送りします。</a:t>
          </a:r>
          <a:endParaRPr kumimoji="1" lang="en-US" altLang="ja-JP" sz="1050" b="0">
            <a:solidFill>
              <a:sysClr val="windowText" lastClr="000000"/>
            </a:solidFill>
            <a:latin typeface="+mj-ea"/>
            <a:ea typeface="+mj-ea"/>
            <a:cs typeface="メイリオ" panose="020B0604030504040204" pitchFamily="50" charset="-128"/>
          </a:endParaRPr>
        </a:p>
        <a:p>
          <a:pPr algn="l"/>
          <a:r>
            <a:rPr kumimoji="1" lang="ja-JP" altLang="en-US" sz="1050" b="0">
              <a:solidFill>
                <a:sysClr val="windowText" lastClr="000000"/>
              </a:solidFill>
              <a:latin typeface="+mj-ea"/>
              <a:ea typeface="+mj-ea"/>
              <a:cs typeface="メイリオ" panose="020B0604030504040204" pitchFamily="50" charset="-128"/>
            </a:rPr>
            <a:t>　サポートサイトへログインいただき、他にサポートサイトをご利用になられる方のユーザー登録を行ってください。</a:t>
          </a:r>
          <a:endParaRPr kumimoji="1" lang="en-US"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配信のタイミング</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お申込から約</a:t>
          </a:r>
          <a:r>
            <a:rPr kumimoji="1" lang="en-US" altLang="ja-JP" sz="1050" b="0">
              <a:solidFill>
                <a:sysClr val="windowText" lastClr="000000"/>
              </a:solidFill>
              <a:effectLst/>
              <a:latin typeface="+mj-ea"/>
              <a:ea typeface="+mj-ea"/>
              <a:cs typeface="メイリオ" panose="020B0604030504040204" pitchFamily="50" charset="-128"/>
            </a:rPr>
            <a:t>5</a:t>
          </a:r>
          <a:r>
            <a:rPr kumimoji="1" lang="ja-JP" altLang="ja-JP" sz="1050" b="0">
              <a:solidFill>
                <a:sysClr val="windowText" lastClr="000000"/>
              </a:solidFill>
              <a:effectLst/>
              <a:latin typeface="+mj-ea"/>
              <a:ea typeface="+mj-ea"/>
              <a:cs typeface="メイリオ" panose="020B0604030504040204" pitchFamily="50" charset="-128"/>
            </a:rPr>
            <a:t>営業日</a:t>
          </a:r>
          <a:r>
            <a:rPr kumimoji="1" lang="ja-JP" altLang="en-US" sz="1050" b="0">
              <a:solidFill>
                <a:sysClr val="windowText" lastClr="000000"/>
              </a:solidFill>
              <a:effectLst/>
              <a:latin typeface="+mj-ea"/>
              <a:ea typeface="+mj-ea"/>
              <a:cs typeface="メイリオ" panose="020B0604030504040204" pitchFamily="50" charset="-128"/>
            </a:rPr>
            <a:t>前</a:t>
          </a:r>
          <a:r>
            <a:rPr kumimoji="1" lang="ja-JP" altLang="ja-JP" sz="1050" b="0">
              <a:solidFill>
                <a:sysClr val="windowText" lastClr="000000"/>
              </a:solidFill>
              <a:effectLst/>
              <a:latin typeface="+mj-ea"/>
              <a:ea typeface="+mj-ea"/>
              <a:cs typeface="メイリオ" panose="020B0604030504040204" pitchFamily="50" charset="-128"/>
            </a:rPr>
            <a:t>後（申込書内容に不備がなかった場合）</a:t>
          </a:r>
          <a:endParaRPr lang="ja-JP"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送信元アドレス</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ウイングアークサポートセンター</a:t>
          </a:r>
          <a:r>
            <a:rPr kumimoji="1" lang="en-US" altLang="ja-JP" sz="1050" b="0">
              <a:solidFill>
                <a:sysClr val="windowText" lastClr="000000"/>
              </a:solidFill>
              <a:effectLst/>
              <a:latin typeface="+mj-ea"/>
              <a:ea typeface="+mj-ea"/>
              <a:cs typeface="メイリオ" panose="020B0604030504040204" pitchFamily="50" charset="-128"/>
            </a:rPr>
            <a:t>&lt;wat_product_support@wingarc.com&gt;</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メール件名</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サポート管理者のユーザー登録状況に応じて、以下いずれかの件名のメールをお送りします。</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ウイングアーク１ｓｔ</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サポートサイト ユーザー登録のご案内</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ウイングアーク１ｓｔ</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サポートサイト 新規プロジェクトが追加されました</a:t>
          </a:r>
        </a:p>
        <a:p>
          <a:endParaRPr kumimoji="1" lang="en-US"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ユーザー登録方法など、サポートサイトのご利用方法については以下をご参照ください。</a:t>
          </a:r>
        </a:p>
        <a:p>
          <a:r>
            <a:rPr kumimoji="1" lang="ja-JP" altLang="en-US" sz="1050" b="0">
              <a:solidFill>
                <a:sysClr val="windowText" lastClr="000000"/>
              </a:solidFill>
              <a:effectLst/>
              <a:latin typeface="+mj-ea"/>
              <a:ea typeface="+mj-ea"/>
              <a:cs typeface="メイリオ" panose="020B0604030504040204" pitchFamily="50" charset="-128"/>
            </a:rPr>
            <a:t>　　　サポートサイトご利用ガイド： </a:t>
          </a:r>
          <a:r>
            <a:rPr kumimoji="1" lang="en-US" altLang="ja-JP" sz="1050" b="0">
              <a:solidFill>
                <a:sysClr val="windowText" lastClr="000000"/>
              </a:solidFill>
              <a:effectLst/>
              <a:latin typeface="+mj-ea"/>
              <a:ea typeface="+mj-ea"/>
              <a:cs typeface="メイリオ" panose="020B0604030504040204" pitchFamily="50" charset="-128"/>
            </a:rPr>
            <a:t>https://customer.wingarc.com/support/topic?subject=supportsite-usersguide</a:t>
          </a:r>
        </a:p>
      </xdr:txBody>
    </xdr:sp>
    <xdr:clientData/>
  </xdr:twoCellAnchor>
  <xdr:oneCellAnchor>
    <xdr:from>
      <xdr:col>53</xdr:col>
      <xdr:colOff>85725</xdr:colOff>
      <xdr:row>11</xdr:row>
      <xdr:rowOff>28575</xdr:rowOff>
    </xdr:from>
    <xdr:ext cx="1069730" cy="418040"/>
    <xdr:sp macro="" textlink="">
      <xdr:nvSpPr>
        <xdr:cNvPr id="20" name="テキスト ボックス 19">
          <a:extLst>
            <a:ext uri="{FF2B5EF4-FFF2-40B4-BE49-F238E27FC236}">
              <a16:creationId xmlns:a16="http://schemas.microsoft.com/office/drawing/2014/main" id="{00000000-0008-0000-1500-000014000000}"/>
            </a:ext>
          </a:extLst>
        </xdr:cNvPr>
        <xdr:cNvSpPr txBox="1"/>
      </xdr:nvSpPr>
      <xdr:spPr>
        <a:xfrm>
          <a:off x="7210425" y="990600"/>
          <a:ext cx="1069730" cy="418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社印または</a:t>
          </a:r>
          <a:endParaRPr kumimoji="1" lang="en-US" altLang="ja-JP" sz="600">
            <a:solidFill>
              <a:srgbClr val="FF0000"/>
            </a:solidFill>
            <a:latin typeface="+mn-ea"/>
            <a:ea typeface="+mn-ea"/>
            <a:cs typeface="Meiryo UI" panose="020B0604030504040204" pitchFamily="50" charset="-128"/>
          </a:endParaRPr>
        </a:p>
        <a:p>
          <a:pPr algn="ctr"/>
          <a:r>
            <a:rPr kumimoji="1" lang="ja-JP" altLang="en-US" sz="600">
              <a:solidFill>
                <a:srgbClr val="FF0000"/>
              </a:solidFill>
              <a:latin typeface="+mn-ea"/>
              <a:ea typeface="+mn-ea"/>
              <a:cs typeface="Meiryo UI" panose="020B0604030504040204" pitchFamily="50" charset="-128"/>
            </a:rPr>
            <a:t>ご契約責任者様のご捺印</a:t>
          </a:r>
        </a:p>
      </xdr:txBody>
    </xdr:sp>
    <xdr:clientData/>
  </xdr:oneCellAnchor>
  <xdr:oneCellAnchor>
    <xdr:from>
      <xdr:col>53</xdr:col>
      <xdr:colOff>85725</xdr:colOff>
      <xdr:row>18</xdr:row>
      <xdr:rowOff>28575</xdr:rowOff>
    </xdr:from>
    <xdr:ext cx="1069730" cy="247080"/>
    <xdr:sp macro="" textlink="">
      <xdr:nvSpPr>
        <xdr:cNvPr id="21" name="テキスト ボックス 20">
          <a:extLst>
            <a:ext uri="{FF2B5EF4-FFF2-40B4-BE49-F238E27FC236}">
              <a16:creationId xmlns:a16="http://schemas.microsoft.com/office/drawing/2014/main" id="{00000000-0008-0000-1500-000015000000}"/>
            </a:ext>
          </a:extLst>
        </xdr:cNvPr>
        <xdr:cNvSpPr txBox="1"/>
      </xdr:nvSpPr>
      <xdr:spPr>
        <a:xfrm>
          <a:off x="7210425" y="1590675"/>
          <a:ext cx="1069730" cy="247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a:t>
          </a:r>
          <a:r>
            <a:rPr kumimoji="1" lang="en-US" altLang="ja-JP" sz="600">
              <a:solidFill>
                <a:srgbClr val="FF0000"/>
              </a:solidFill>
              <a:latin typeface="+mn-ea"/>
              <a:ea typeface="+mn-ea"/>
              <a:cs typeface="Meiryo UI" panose="020B0604030504040204" pitchFamily="50" charset="-128"/>
            </a:rPr>
            <a:t>※</a:t>
          </a:r>
          <a:r>
            <a:rPr kumimoji="1" lang="ja-JP" altLang="en-US" sz="600">
              <a:solidFill>
                <a:srgbClr val="FF0000"/>
              </a:solidFill>
              <a:latin typeface="+mn-ea"/>
              <a:ea typeface="+mn-ea"/>
              <a:cs typeface="Meiryo UI" panose="020B0604030504040204" pitchFamily="50" charset="-128"/>
            </a:rPr>
            <a:t>ｼｬﾁﾊﾀ印、</a:t>
          </a:r>
          <a:r>
            <a:rPr kumimoji="1" lang="en-US" altLang="ja-JP" sz="600">
              <a:solidFill>
                <a:srgbClr val="FF0000"/>
              </a:solidFill>
              <a:latin typeface="+mn-ea"/>
              <a:ea typeface="+mn-ea"/>
              <a:cs typeface="Meiryo UI" panose="020B0604030504040204" pitchFamily="50" charset="-128"/>
            </a:rPr>
            <a:t>Date</a:t>
          </a:r>
          <a:r>
            <a:rPr kumimoji="1" lang="ja-JP" altLang="en-US" sz="600">
              <a:solidFill>
                <a:srgbClr val="FF0000"/>
              </a:solidFill>
              <a:latin typeface="+mn-ea"/>
              <a:ea typeface="+mn-ea"/>
              <a:cs typeface="Meiryo UI" panose="020B0604030504040204" pitchFamily="50" charset="-128"/>
            </a:rPr>
            <a:t>印不可）</a:t>
          </a:r>
        </a:p>
      </xdr:txBody>
    </xdr:sp>
    <xdr:clientData/>
  </xdr:oneCellAnchor>
  <xdr:twoCellAnchor>
    <xdr:from>
      <xdr:col>4</xdr:col>
      <xdr:colOff>76200</xdr:colOff>
      <xdr:row>94</xdr:row>
      <xdr:rowOff>53340</xdr:rowOff>
    </xdr:from>
    <xdr:to>
      <xdr:col>61</xdr:col>
      <xdr:colOff>7620</xdr:colOff>
      <xdr:row>98</xdr:row>
      <xdr:rowOff>60960</xdr:rowOff>
    </xdr:to>
    <xdr:sp macro="" textlink="">
      <xdr:nvSpPr>
        <xdr:cNvPr id="22" name="角丸四角形 21">
          <a:extLst>
            <a:ext uri="{FF2B5EF4-FFF2-40B4-BE49-F238E27FC236}">
              <a16:creationId xmlns:a16="http://schemas.microsoft.com/office/drawing/2014/main" id="{00000000-0008-0000-1500-000016000000}"/>
            </a:ext>
          </a:extLst>
        </xdr:cNvPr>
        <xdr:cNvSpPr/>
      </xdr:nvSpPr>
      <xdr:spPr>
        <a:xfrm>
          <a:off x="571500" y="7947660"/>
          <a:ext cx="6918960" cy="34290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1488</xdr:colOff>
      <xdr:row>94</xdr:row>
      <xdr:rowOff>15240</xdr:rowOff>
    </xdr:from>
    <xdr:to>
      <xdr:col>117</xdr:col>
      <xdr:colOff>68193</xdr:colOff>
      <xdr:row>102</xdr:row>
      <xdr:rowOff>30480</xdr:rowOff>
    </xdr:to>
    <xdr:sp macro="" textlink="">
      <xdr:nvSpPr>
        <xdr:cNvPr id="23" name="角丸四角形 5">
          <a:extLst>
            <a:ext uri="{FF2B5EF4-FFF2-40B4-BE49-F238E27FC236}">
              <a16:creationId xmlns:a16="http://schemas.microsoft.com/office/drawing/2014/main" id="{00000000-0008-0000-1500-000017000000}"/>
            </a:ext>
          </a:extLst>
        </xdr:cNvPr>
        <xdr:cNvSpPr/>
      </xdr:nvSpPr>
      <xdr:spPr>
        <a:xfrm>
          <a:off x="7964388" y="8082915"/>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E</a:t>
          </a:r>
          <a:r>
            <a:rPr kumimoji="1" lang="ja-JP" altLang="en-US" sz="1050" b="0" u="sng">
              <a:solidFill>
                <a:sysClr val="windowText" lastClr="000000"/>
              </a:solidFill>
              <a:effectLst/>
              <a:latin typeface="+mn-ea"/>
              <a:ea typeface="+mn-ea"/>
              <a:cs typeface="メイリオ" panose="020B0604030504040204" pitchFamily="50" charset="-128"/>
            </a:rPr>
            <a:t>欄：エンドユーザー≫</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オンライン出荷の際、①欄にチェックいただくと、「オンライン納品のご案内」メールがこのアドレスに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To</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61</xdr:col>
      <xdr:colOff>32578</xdr:colOff>
      <xdr:row>96</xdr:row>
      <xdr:rowOff>73054</xdr:rowOff>
    </xdr:from>
    <xdr:to>
      <xdr:col>64</xdr:col>
      <xdr:colOff>1493</xdr:colOff>
      <xdr:row>96</xdr:row>
      <xdr:rowOff>75806</xdr:rowOff>
    </xdr:to>
    <xdr:cxnSp macro="">
      <xdr:nvCxnSpPr>
        <xdr:cNvPr id="24" name="直線矢印コネクタ 23">
          <a:extLst>
            <a:ext uri="{FF2B5EF4-FFF2-40B4-BE49-F238E27FC236}">
              <a16:creationId xmlns:a16="http://schemas.microsoft.com/office/drawing/2014/main" id="{00000000-0008-0000-1500-000018000000}"/>
            </a:ext>
          </a:extLst>
        </xdr:cNvPr>
        <xdr:cNvCxnSpPr/>
      </xdr:nvCxnSpPr>
      <xdr:spPr>
        <a:xfrm flipH="1" flipV="1">
          <a:off x="7515418" y="8135014"/>
          <a:ext cx="334675" cy="2752"/>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29</xdr:row>
      <xdr:rowOff>5715</xdr:rowOff>
    </xdr:from>
    <xdr:to>
      <xdr:col>61</xdr:col>
      <xdr:colOff>7620</xdr:colOff>
      <xdr:row>33</xdr:row>
      <xdr:rowOff>13335</xdr:rowOff>
    </xdr:to>
    <xdr:sp macro="" textlink="">
      <xdr:nvSpPr>
        <xdr:cNvPr id="25" name="角丸四角形 24">
          <a:extLst>
            <a:ext uri="{FF2B5EF4-FFF2-40B4-BE49-F238E27FC236}">
              <a16:creationId xmlns:a16="http://schemas.microsoft.com/office/drawing/2014/main" id="{00000000-0008-0000-1500-000019000000}"/>
            </a:ext>
          </a:extLst>
        </xdr:cNvPr>
        <xdr:cNvSpPr/>
      </xdr:nvSpPr>
      <xdr:spPr>
        <a:xfrm>
          <a:off x="581025" y="2501265"/>
          <a:ext cx="7018020" cy="35052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1488</xdr:colOff>
      <xdr:row>26</xdr:row>
      <xdr:rowOff>5715</xdr:rowOff>
    </xdr:from>
    <xdr:to>
      <xdr:col>117</xdr:col>
      <xdr:colOff>68193</xdr:colOff>
      <xdr:row>34</xdr:row>
      <xdr:rowOff>20955</xdr:rowOff>
    </xdr:to>
    <xdr:sp macro="" textlink="">
      <xdr:nvSpPr>
        <xdr:cNvPr id="26" name="角丸四角形 5">
          <a:extLst>
            <a:ext uri="{FF2B5EF4-FFF2-40B4-BE49-F238E27FC236}">
              <a16:creationId xmlns:a16="http://schemas.microsoft.com/office/drawing/2014/main" id="{00000000-0008-0000-1500-00001A000000}"/>
            </a:ext>
          </a:extLst>
        </xdr:cNvPr>
        <xdr:cNvSpPr/>
      </xdr:nvSpPr>
      <xdr:spPr>
        <a:xfrm>
          <a:off x="7964388" y="2244090"/>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A</a:t>
          </a:r>
          <a:r>
            <a:rPr kumimoji="1" lang="ja-JP" altLang="en-US" sz="1050" b="0" u="sng">
              <a:solidFill>
                <a:sysClr val="windowText" lastClr="000000"/>
              </a:solidFill>
              <a:effectLst/>
              <a:latin typeface="+mn-ea"/>
              <a:ea typeface="+mn-ea"/>
              <a:cs typeface="メイリオ" panose="020B0604030504040204" pitchFamily="50" charset="-128"/>
            </a:rPr>
            <a:t>欄：契約責任者≫</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オンライン出荷の際、②欄にチェックいただくと、「オンライン納品のご案内」メールがこのアドレスに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Cc</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61</xdr:col>
      <xdr:colOff>32578</xdr:colOff>
      <xdr:row>29</xdr:row>
      <xdr:rowOff>25429</xdr:rowOff>
    </xdr:from>
    <xdr:to>
      <xdr:col>64</xdr:col>
      <xdr:colOff>1493</xdr:colOff>
      <xdr:row>29</xdr:row>
      <xdr:rowOff>28181</xdr:rowOff>
    </xdr:to>
    <xdr:cxnSp macro="">
      <xdr:nvCxnSpPr>
        <xdr:cNvPr id="27" name="直線矢印コネクタ 26">
          <a:extLst>
            <a:ext uri="{FF2B5EF4-FFF2-40B4-BE49-F238E27FC236}">
              <a16:creationId xmlns:a16="http://schemas.microsoft.com/office/drawing/2014/main" id="{00000000-0008-0000-1500-00001B000000}"/>
            </a:ext>
          </a:extLst>
        </xdr:cNvPr>
        <xdr:cNvCxnSpPr/>
      </xdr:nvCxnSpPr>
      <xdr:spPr>
        <a:xfrm flipH="1" flipV="1">
          <a:off x="7624003" y="2520979"/>
          <a:ext cx="340390" cy="2752"/>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1488</xdr:colOff>
      <xdr:row>66</xdr:row>
      <xdr:rowOff>81915</xdr:rowOff>
    </xdr:from>
    <xdr:to>
      <xdr:col>117</xdr:col>
      <xdr:colOff>68193</xdr:colOff>
      <xdr:row>75</xdr:row>
      <xdr:rowOff>11430</xdr:rowOff>
    </xdr:to>
    <xdr:sp macro="" textlink="">
      <xdr:nvSpPr>
        <xdr:cNvPr id="28" name="角丸四角形 5">
          <a:extLst>
            <a:ext uri="{FF2B5EF4-FFF2-40B4-BE49-F238E27FC236}">
              <a16:creationId xmlns:a16="http://schemas.microsoft.com/office/drawing/2014/main" id="{00000000-0008-0000-1500-00001C000000}"/>
            </a:ext>
          </a:extLst>
        </xdr:cNvPr>
        <xdr:cNvSpPr/>
      </xdr:nvSpPr>
      <xdr:spPr>
        <a:xfrm>
          <a:off x="7964388" y="5749290"/>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B</a:t>
          </a:r>
          <a:r>
            <a:rPr kumimoji="1" lang="ja-JP" altLang="en-US" sz="1050" b="0" u="sng">
              <a:solidFill>
                <a:sysClr val="windowText" lastClr="000000"/>
              </a:solidFill>
              <a:effectLst/>
              <a:latin typeface="+mn-ea"/>
              <a:ea typeface="+mn-ea"/>
              <a:cs typeface="メイリオ" panose="020B0604030504040204" pitchFamily="50" charset="-128"/>
            </a:rPr>
            <a:t>欄：サポート管理者≫</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オンライン出荷の際、③欄にチェックいただくと、「オンライン納品のご案内」メールがこのアドレスに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Cc</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4</xdr:col>
      <xdr:colOff>76200</xdr:colOff>
      <xdr:row>55</xdr:row>
      <xdr:rowOff>43815</xdr:rowOff>
    </xdr:from>
    <xdr:to>
      <xdr:col>61</xdr:col>
      <xdr:colOff>7620</xdr:colOff>
      <xdr:row>59</xdr:row>
      <xdr:rowOff>51435</xdr:rowOff>
    </xdr:to>
    <xdr:sp macro="" textlink="">
      <xdr:nvSpPr>
        <xdr:cNvPr id="29" name="角丸四角形 28">
          <a:extLst>
            <a:ext uri="{FF2B5EF4-FFF2-40B4-BE49-F238E27FC236}">
              <a16:creationId xmlns:a16="http://schemas.microsoft.com/office/drawing/2014/main" id="{00000000-0008-0000-1500-00001D000000}"/>
            </a:ext>
          </a:extLst>
        </xdr:cNvPr>
        <xdr:cNvSpPr/>
      </xdr:nvSpPr>
      <xdr:spPr>
        <a:xfrm>
          <a:off x="581025" y="4768215"/>
          <a:ext cx="7018020" cy="35052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7621</xdr:colOff>
      <xdr:row>57</xdr:row>
      <xdr:rowOff>47626</xdr:rowOff>
    </xdr:from>
    <xdr:to>
      <xdr:col>64</xdr:col>
      <xdr:colOff>1489</xdr:colOff>
      <xdr:row>71</xdr:row>
      <xdr:rowOff>3811</xdr:rowOff>
    </xdr:to>
    <xdr:cxnSp macro="">
      <xdr:nvCxnSpPr>
        <xdr:cNvPr id="31" name="カギ線コネクタ 30">
          <a:extLst>
            <a:ext uri="{FF2B5EF4-FFF2-40B4-BE49-F238E27FC236}">
              <a16:creationId xmlns:a16="http://schemas.microsoft.com/office/drawing/2014/main" id="{00000000-0008-0000-1500-00001F000000}"/>
            </a:ext>
          </a:extLst>
        </xdr:cNvPr>
        <xdr:cNvCxnSpPr>
          <a:stCxn id="28" idx="1"/>
          <a:endCxn id="29" idx="3"/>
        </xdr:cNvCxnSpPr>
      </xdr:nvCxnSpPr>
      <xdr:spPr>
        <a:xfrm rot="10800000">
          <a:off x="7599046" y="4943476"/>
          <a:ext cx="365343" cy="1156335"/>
        </a:xfrm>
        <a:prstGeom prst="bentConnector3">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647700</xdr:colOff>
          <xdr:row>1</xdr:row>
          <xdr:rowOff>314325</xdr:rowOff>
        </xdr:from>
        <xdr:to>
          <xdr:col>21</xdr:col>
          <xdr:colOff>114300</xdr:colOff>
          <xdr:row>29</xdr:row>
          <xdr:rowOff>85725</xdr:rowOff>
        </xdr:to>
        <xdr:sp macro="" textlink="">
          <xdr:nvSpPr>
            <xdr:cNvPr id="448513" name="Object 1" hidden="1">
              <a:extLst>
                <a:ext uri="{63B3BB69-23CF-44E3-9099-C40C66FF867C}">
                  <a14:compatExt spid="_x0000_s448513"/>
                </a:ext>
                <a:ext uri="{FF2B5EF4-FFF2-40B4-BE49-F238E27FC236}">
                  <a16:creationId xmlns:a16="http://schemas.microsoft.com/office/drawing/2014/main" id="{00000000-0008-0000-1600-000001D8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6</xdr:row>
          <xdr:rowOff>38100</xdr:rowOff>
        </xdr:from>
        <xdr:to>
          <xdr:col>4</xdr:col>
          <xdr:colOff>781050</xdr:colOff>
          <xdr:row>6</xdr:row>
          <xdr:rowOff>257175</xdr:rowOff>
        </xdr:to>
        <xdr:sp macro="" textlink="">
          <xdr:nvSpPr>
            <xdr:cNvPr id="437249" name="Check Box 1" hidden="1">
              <a:extLst>
                <a:ext uri="{63B3BB69-23CF-44E3-9099-C40C66FF867C}">
                  <a14:compatExt spid="_x0000_s437249"/>
                </a:ext>
                <a:ext uri="{FF2B5EF4-FFF2-40B4-BE49-F238E27FC236}">
                  <a16:creationId xmlns:a16="http://schemas.microsoft.com/office/drawing/2014/main" id="{00000000-0008-0000-1900-000001AC06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6</xdr:row>
          <xdr:rowOff>19050</xdr:rowOff>
        </xdr:from>
        <xdr:to>
          <xdr:col>6</xdr:col>
          <xdr:colOff>742950</xdr:colOff>
          <xdr:row>6</xdr:row>
          <xdr:rowOff>238125</xdr:rowOff>
        </xdr:to>
        <xdr:sp macro="" textlink="">
          <xdr:nvSpPr>
            <xdr:cNvPr id="437250" name="Check Box 2" hidden="1">
              <a:extLst>
                <a:ext uri="{63B3BB69-23CF-44E3-9099-C40C66FF867C}">
                  <a14:compatExt spid="_x0000_s437250"/>
                </a:ext>
                <a:ext uri="{FF2B5EF4-FFF2-40B4-BE49-F238E27FC236}">
                  <a16:creationId xmlns:a16="http://schemas.microsoft.com/office/drawing/2014/main" id="{00000000-0008-0000-1900-000002AC06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609600</xdr:colOff>
          <xdr:row>9</xdr:row>
          <xdr:rowOff>19050</xdr:rowOff>
        </xdr:from>
        <xdr:to>
          <xdr:col>2</xdr:col>
          <xdr:colOff>819150</xdr:colOff>
          <xdr:row>10</xdr:row>
          <xdr:rowOff>9525</xdr:rowOff>
        </xdr:to>
        <xdr:sp macro="" textlink="">
          <xdr:nvSpPr>
            <xdr:cNvPr id="269313" name="Check Box 1" hidden="1">
              <a:extLst>
                <a:ext uri="{63B3BB69-23CF-44E3-9099-C40C66FF867C}">
                  <a14:compatExt spid="_x0000_s269313"/>
                </a:ext>
                <a:ext uri="{FF2B5EF4-FFF2-40B4-BE49-F238E27FC236}">
                  <a16:creationId xmlns:a16="http://schemas.microsoft.com/office/drawing/2014/main" id="{00000000-0008-0000-1A00-0000011C04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9</xdr:col>
      <xdr:colOff>314324</xdr:colOff>
      <xdr:row>10</xdr:row>
      <xdr:rowOff>6351</xdr:rowOff>
    </xdr:from>
    <xdr:to>
      <xdr:col>10</xdr:col>
      <xdr:colOff>243416</xdr:colOff>
      <xdr:row>10</xdr:row>
      <xdr:rowOff>243417</xdr:rowOff>
    </xdr:to>
    <xdr:sp macro="" textlink="">
      <xdr:nvSpPr>
        <xdr:cNvPr id="2" name="Text Box 1">
          <a:extLst>
            <a:ext uri="{FF2B5EF4-FFF2-40B4-BE49-F238E27FC236}">
              <a16:creationId xmlns:a16="http://schemas.microsoft.com/office/drawing/2014/main" id="{00000000-0008-0000-1E00-000002000000}"/>
            </a:ext>
          </a:extLst>
        </xdr:cNvPr>
        <xdr:cNvSpPr txBox="1">
          <a:spLocks noChangeArrowheads="1"/>
        </xdr:cNvSpPr>
      </xdr:nvSpPr>
      <xdr:spPr bwMode="auto">
        <a:xfrm>
          <a:off x="6486524" y="1720851"/>
          <a:ext cx="614892" cy="16086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1" i="0" strike="noStrike">
              <a:solidFill>
                <a:srgbClr val="000000"/>
              </a:solidFill>
              <a:latin typeface="ＭＳ Ｐゴシック"/>
              <a:ea typeface="ＭＳ Ｐゴシック"/>
            </a:rPr>
            <a:t>社印</a:t>
          </a:r>
        </a:p>
      </xdr:txBody>
    </xdr:sp>
    <xdr:clientData/>
  </xdr:twoCellAnchor>
  <xdr:twoCellAnchor>
    <xdr:from>
      <xdr:col>0</xdr:col>
      <xdr:colOff>105830</xdr:colOff>
      <xdr:row>28</xdr:row>
      <xdr:rowOff>84689</xdr:rowOff>
    </xdr:from>
    <xdr:to>
      <xdr:col>10</xdr:col>
      <xdr:colOff>496661</xdr:colOff>
      <xdr:row>32</xdr:row>
      <xdr:rowOff>217716</xdr:rowOff>
    </xdr:to>
    <xdr:sp macro="" textlink="">
      <xdr:nvSpPr>
        <xdr:cNvPr id="3" name="テキスト ボックス 2">
          <a:extLst>
            <a:ext uri="{FF2B5EF4-FFF2-40B4-BE49-F238E27FC236}">
              <a16:creationId xmlns:a16="http://schemas.microsoft.com/office/drawing/2014/main" id="{00000000-0008-0000-1E00-000003000000}"/>
            </a:ext>
          </a:extLst>
        </xdr:cNvPr>
        <xdr:cNvSpPr txBox="1"/>
      </xdr:nvSpPr>
      <xdr:spPr>
        <a:xfrm>
          <a:off x="105830" y="4885289"/>
          <a:ext cx="7248831" cy="771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500">
              <a:latin typeface="+mn-ea"/>
              <a:ea typeface="+mn-ea"/>
            </a:rPr>
            <a:t>【</a:t>
          </a:r>
          <a:r>
            <a:rPr kumimoji="1" lang="ja-JP" altLang="en-US" sz="500">
              <a:latin typeface="+mn-ea"/>
              <a:ea typeface="+mn-ea"/>
            </a:rPr>
            <a:t>キヤノン</a:t>
          </a:r>
          <a:r>
            <a:rPr kumimoji="1" lang="en-US" altLang="ja-JP" sz="500">
              <a:latin typeface="+mn-ea"/>
              <a:ea typeface="+mn-ea"/>
            </a:rPr>
            <a:t>IT</a:t>
          </a:r>
          <a:r>
            <a:rPr kumimoji="1" lang="ja-JP" altLang="en-US" sz="500">
              <a:latin typeface="+mn-ea"/>
              <a:ea typeface="+mn-ea"/>
            </a:rPr>
            <a:t>ソリューションズ個人情報に関する取り扱い</a:t>
          </a:r>
          <a:r>
            <a:rPr kumimoji="1" lang="en-US" altLang="ja-JP" sz="500">
              <a:latin typeface="+mn-ea"/>
              <a:ea typeface="+mn-ea"/>
            </a:rPr>
            <a:t>】</a:t>
          </a:r>
        </a:p>
        <a:p>
          <a:r>
            <a:rPr kumimoji="1" lang="ja-JP" altLang="en-US" sz="500">
              <a:latin typeface="+mn-ea"/>
              <a:ea typeface="+mn-ea"/>
            </a:rPr>
            <a:t>ご記入頂いたお客様の個人情報の管理元はキヤノンＩＴソリューションズ株式会社　プロダクトソリューション事業本部　</a:t>
          </a:r>
          <a:r>
            <a:rPr kumimoji="1" lang="en-US" altLang="ja-JP" sz="500">
              <a:latin typeface="+mn-ea"/>
              <a:ea typeface="+mn-ea"/>
            </a:rPr>
            <a:t>EDI</a:t>
          </a:r>
          <a:r>
            <a:rPr kumimoji="1" lang="ja-JP" altLang="en-US" sz="500">
              <a:latin typeface="+mn-ea"/>
              <a:ea typeface="+mn-ea"/>
            </a:rPr>
            <a:t>ソリューション事業部　</a:t>
          </a:r>
          <a:r>
            <a:rPr kumimoji="1" lang="en-US" altLang="ja-JP" sz="500">
              <a:latin typeface="+mn-ea"/>
              <a:ea typeface="+mn-ea"/>
            </a:rPr>
            <a:t>EDI</a:t>
          </a:r>
          <a:r>
            <a:rPr kumimoji="1" lang="ja-JP" altLang="en-US" sz="500">
              <a:latin typeface="+mn-ea"/>
              <a:ea typeface="+mn-ea"/>
            </a:rPr>
            <a:t>営業部です。ご記入頂いた情報は本件保守サービス提供の他、キヤノンＩＴソリューションズ株式会社（以下、当社）若しくは、各グループ会社からの製品・サービスのご紹介、関連セミナー・展示会等のご案内、その他関連する事業活動の目的でのみ利用させて頂きます。</a:t>
          </a:r>
          <a:endParaRPr kumimoji="1" lang="en-US" altLang="ja-JP" sz="500">
            <a:latin typeface="+mn-ea"/>
            <a:ea typeface="+mn-ea"/>
          </a:endParaRPr>
        </a:p>
        <a:p>
          <a:endParaRPr kumimoji="1" lang="en-US" altLang="ja-JP" sz="500">
            <a:latin typeface="+mn-ea"/>
            <a:ea typeface="+mn-ea"/>
          </a:endParaRPr>
        </a:p>
        <a:p>
          <a:r>
            <a:rPr kumimoji="1" lang="ja-JP" altLang="ja-JP" sz="500">
              <a:solidFill>
                <a:schemeClr val="dk1"/>
              </a:solidFill>
              <a:latin typeface="+mn-ea"/>
              <a:ea typeface="+mn-ea"/>
              <a:cs typeface="+mn-cs"/>
            </a:rPr>
            <a:t>当社はお客様の個人情報を適切な安全対策のもと管理し、次の場合を除き第三者に開示・提供致しません。</a:t>
          </a:r>
          <a:endParaRPr kumimoji="1" lang="en-US" altLang="ja-JP" sz="500">
            <a:solidFill>
              <a:schemeClr val="dk1"/>
            </a:solidFill>
            <a:latin typeface="+mn-ea"/>
            <a:ea typeface="+mn-ea"/>
            <a:cs typeface="+mn-cs"/>
          </a:endParaRPr>
        </a:p>
        <a:p>
          <a:r>
            <a:rPr kumimoji="1" lang="ja-JP" altLang="ja-JP" sz="500">
              <a:solidFill>
                <a:schemeClr val="dk1"/>
              </a:solidFill>
              <a:latin typeface="+mn-ea"/>
              <a:ea typeface="+mn-ea"/>
              <a:cs typeface="+mn-cs"/>
            </a:rPr>
            <a:t>（ア）当社と機密保持契約を締結している協力会社、提携企業及び業務委託会社に対して、左記利用目的を実施すべく個人情報を開示する必要が有る場合</a:t>
          </a:r>
          <a:endParaRPr kumimoji="1" lang="en-US" altLang="ja-JP" sz="500">
            <a:solidFill>
              <a:schemeClr val="dk1"/>
            </a:solidFill>
            <a:latin typeface="+mn-ea"/>
            <a:ea typeface="+mn-ea"/>
            <a:cs typeface="+mn-cs"/>
          </a:endParaRPr>
        </a:p>
        <a:p>
          <a:r>
            <a:rPr kumimoji="1" lang="ja-JP" altLang="ja-JP" sz="500">
              <a:solidFill>
                <a:schemeClr val="dk1"/>
              </a:solidFill>
              <a:latin typeface="+mn-ea"/>
              <a:ea typeface="+mn-ea"/>
              <a:cs typeface="+mn-cs"/>
            </a:rPr>
            <a:t>（イ）法令により提供を求められた場合</a:t>
          </a:r>
          <a:endParaRPr kumimoji="1" lang="en-US" altLang="ja-JP" sz="500">
            <a:solidFill>
              <a:schemeClr val="dk1"/>
            </a:solidFill>
            <a:latin typeface="+mn-ea"/>
            <a:ea typeface="+mn-ea"/>
            <a:cs typeface="+mn-cs"/>
          </a:endParaRPr>
        </a:p>
        <a:p>
          <a:endParaRPr kumimoji="1" lang="en-US" altLang="ja-JP" sz="500">
            <a:solidFill>
              <a:schemeClr val="dk1"/>
            </a:solidFill>
            <a:latin typeface="+mn-ea"/>
            <a:ea typeface="+mn-ea"/>
            <a:cs typeface="+mn-cs"/>
          </a:endParaRPr>
        </a:p>
        <a:p>
          <a:r>
            <a:rPr kumimoji="1" lang="ja-JP" altLang="en-US" sz="500">
              <a:solidFill>
                <a:schemeClr val="dk1"/>
              </a:solidFill>
              <a:latin typeface="+mn-lt"/>
              <a:ea typeface="+mn-ea"/>
              <a:cs typeface="+mn-cs"/>
            </a:rPr>
            <a:t>お客様ご自身の個人情報の開示・訂正・削除を希望される場合には、下記宛にご連絡ください。</a:t>
          </a:r>
          <a:endParaRPr kumimoji="1" lang="en-US" sz="500">
            <a:solidFill>
              <a:schemeClr val="dk1"/>
            </a:solidFill>
            <a:latin typeface="+mn-lt"/>
            <a:ea typeface="+mn-ea"/>
            <a:cs typeface="+mn-cs"/>
          </a:endParaRPr>
        </a:p>
        <a:p>
          <a:r>
            <a:rPr kumimoji="1" lang="en-US" sz="500">
              <a:solidFill>
                <a:schemeClr val="dk1"/>
              </a:solidFill>
              <a:latin typeface="+mn-lt"/>
              <a:ea typeface="+mn-ea"/>
              <a:cs typeface="+mn-cs"/>
            </a:rPr>
            <a:t>EDI</a:t>
          </a:r>
          <a:r>
            <a:rPr kumimoji="1" lang="ja-JP" altLang="en-US" sz="500">
              <a:solidFill>
                <a:schemeClr val="dk1"/>
              </a:solidFill>
              <a:latin typeface="+mn-lt"/>
              <a:ea typeface="+mn-ea"/>
              <a:cs typeface="+mn-cs"/>
            </a:rPr>
            <a:t>ソリューション事業部　</a:t>
          </a:r>
          <a:r>
            <a:rPr kumimoji="1" lang="en-US" sz="500">
              <a:solidFill>
                <a:schemeClr val="dk1"/>
              </a:solidFill>
              <a:latin typeface="+mn-lt"/>
              <a:ea typeface="+mn-ea"/>
              <a:cs typeface="+mn-cs"/>
            </a:rPr>
            <a:t>EDI</a:t>
          </a:r>
          <a:r>
            <a:rPr kumimoji="1" lang="ja-JP" altLang="en-US" sz="500">
              <a:solidFill>
                <a:schemeClr val="dk1"/>
              </a:solidFill>
              <a:latin typeface="+mn-lt"/>
              <a:ea typeface="+mn-ea"/>
              <a:cs typeface="+mn-cs"/>
            </a:rPr>
            <a:t>営業部　</a:t>
          </a:r>
          <a:r>
            <a:rPr kumimoji="1" lang="en-US" sz="500">
              <a:solidFill>
                <a:schemeClr val="dk1"/>
              </a:solidFill>
              <a:latin typeface="+mn-lt"/>
              <a:ea typeface="+mn-ea"/>
              <a:cs typeface="+mn-cs"/>
            </a:rPr>
            <a:t>TEL</a:t>
          </a:r>
          <a:r>
            <a:rPr kumimoji="1" lang="ja-JP" altLang="en-US" sz="500">
              <a:solidFill>
                <a:schemeClr val="dk1"/>
              </a:solidFill>
              <a:latin typeface="+mn-lt"/>
              <a:ea typeface="+mn-ea"/>
              <a:cs typeface="+mn-cs"/>
            </a:rPr>
            <a:t>：</a:t>
          </a:r>
          <a:r>
            <a:rPr kumimoji="1" lang="en-US" sz="500">
              <a:solidFill>
                <a:schemeClr val="dk1"/>
              </a:solidFill>
              <a:latin typeface="+mn-lt"/>
              <a:ea typeface="+mn-ea"/>
              <a:cs typeface="+mn-cs"/>
            </a:rPr>
            <a:t>03-6701-3457</a:t>
          </a:r>
          <a:endParaRPr lang="ja-JP" sz="500"/>
        </a:p>
        <a:p>
          <a:endParaRPr kumimoji="1" lang="en-US" sz="500">
            <a:solidFill>
              <a:schemeClr val="dk1"/>
            </a:solidFill>
            <a:latin typeface="+mn-lt"/>
            <a:ea typeface="+mn-ea"/>
            <a:cs typeface="+mn-cs"/>
          </a:endParaRPr>
        </a:p>
        <a:p>
          <a:r>
            <a:rPr kumimoji="1" lang="ja-JP" altLang="en-US" sz="500">
              <a:solidFill>
                <a:schemeClr val="dk1"/>
              </a:solidFill>
              <a:latin typeface="+mn-lt"/>
              <a:ea typeface="+mn-ea"/>
              <a:cs typeface="+mn-cs"/>
            </a:rPr>
            <a:t>個人情報の取扱全般に関する当社の考え方をご覧になりたい方は、当社個人情報保護方針（</a:t>
          </a:r>
          <a:r>
            <a:rPr lang="en-US" sz="500">
              <a:solidFill>
                <a:schemeClr val="dk1"/>
              </a:solidFill>
              <a:latin typeface="+mn-lt"/>
              <a:ea typeface="+mn-ea"/>
              <a:cs typeface="+mn-cs"/>
            </a:rPr>
            <a:t>http://www.canon-its.co.jp/policy/index.html</a:t>
          </a:r>
          <a:r>
            <a:rPr lang="ja-JP" altLang="en-US" sz="500">
              <a:solidFill>
                <a:schemeClr val="dk1"/>
              </a:solidFill>
              <a:latin typeface="+mn-lt"/>
              <a:ea typeface="+mn-ea"/>
              <a:cs typeface="+mn-cs"/>
            </a:rPr>
            <a:t>）を御覧ください。</a:t>
          </a:r>
          <a:endParaRPr kumimoji="1" lang="en-US" altLang="ja-JP" sz="500">
            <a:solidFill>
              <a:schemeClr val="dk1"/>
            </a:solidFill>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31</xdr:row>
          <xdr:rowOff>19050</xdr:rowOff>
        </xdr:from>
        <xdr:to>
          <xdr:col>3</xdr:col>
          <xdr:colOff>342900</xdr:colOff>
          <xdr:row>32</xdr:row>
          <xdr:rowOff>0</xdr:rowOff>
        </xdr:to>
        <xdr:sp macro="" textlink="">
          <xdr:nvSpPr>
            <xdr:cNvPr id="364545" name="Check Box 1" hidden="1">
              <a:extLst>
                <a:ext uri="{63B3BB69-23CF-44E3-9099-C40C66FF867C}">
                  <a14:compatExt spid="_x0000_s364545"/>
                </a:ext>
                <a:ext uri="{FF2B5EF4-FFF2-40B4-BE49-F238E27FC236}">
                  <a16:creationId xmlns:a16="http://schemas.microsoft.com/office/drawing/2014/main" id="{00000000-0008-0000-0300-0000019005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9525</xdr:rowOff>
        </xdr:from>
        <xdr:to>
          <xdr:col>3</xdr:col>
          <xdr:colOff>257175</xdr:colOff>
          <xdr:row>5</xdr:row>
          <xdr:rowOff>209550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1F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9525</xdr:rowOff>
        </xdr:from>
        <xdr:to>
          <xdr:col>5</xdr:col>
          <xdr:colOff>628650</xdr:colOff>
          <xdr:row>5</xdr:row>
          <xdr:rowOff>209550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1F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161925</xdr:rowOff>
        </xdr:from>
        <xdr:to>
          <xdr:col>3</xdr:col>
          <xdr:colOff>247650</xdr:colOff>
          <xdr:row>5</xdr:row>
          <xdr:rowOff>361950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1F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2</xdr:col>
          <xdr:colOff>295275</xdr:colOff>
          <xdr:row>13</xdr:row>
          <xdr:rowOff>9525</xdr:rowOff>
        </xdr:to>
        <xdr:sp macro="" textlink="">
          <xdr:nvSpPr>
            <xdr:cNvPr id="306177" name="Check Box 1" hidden="1">
              <a:extLst>
                <a:ext uri="{63B3BB69-23CF-44E3-9099-C40C66FF867C}">
                  <a14:compatExt spid="_x0000_s306177"/>
                </a:ext>
                <a:ext uri="{FF2B5EF4-FFF2-40B4-BE49-F238E27FC236}">
                  <a16:creationId xmlns:a16="http://schemas.microsoft.com/office/drawing/2014/main" id="{00000000-0008-0000-0500-000001AC04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857250</xdr:colOff>
          <xdr:row>2</xdr:row>
          <xdr:rowOff>47625</xdr:rowOff>
        </xdr:from>
        <xdr:to>
          <xdr:col>2</xdr:col>
          <xdr:colOff>1057275</xdr:colOff>
          <xdr:row>2</xdr:row>
          <xdr:rowOff>190500</xdr:rowOff>
        </xdr:to>
        <xdr:sp macro="" textlink="">
          <xdr:nvSpPr>
            <xdr:cNvPr id="307201" name="Check Box 1" hidden="1">
              <a:extLst>
                <a:ext uri="{63B3BB69-23CF-44E3-9099-C40C66FF867C}">
                  <a14:compatExt spid="_x0000_s307201"/>
                </a:ext>
                <a:ext uri="{FF2B5EF4-FFF2-40B4-BE49-F238E27FC236}">
                  <a16:creationId xmlns:a16="http://schemas.microsoft.com/office/drawing/2014/main" id="{00000000-0008-0000-0600-000001B0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47625</xdr:rowOff>
        </xdr:from>
        <xdr:to>
          <xdr:col>2</xdr:col>
          <xdr:colOff>390525</xdr:colOff>
          <xdr:row>2</xdr:row>
          <xdr:rowOff>190500</xdr:rowOff>
        </xdr:to>
        <xdr:sp macro="" textlink="">
          <xdr:nvSpPr>
            <xdr:cNvPr id="307202" name="Check Box 2" hidden="1">
              <a:extLst>
                <a:ext uri="{63B3BB69-23CF-44E3-9099-C40C66FF867C}">
                  <a14:compatExt spid="_x0000_s307202"/>
                </a:ext>
                <a:ext uri="{FF2B5EF4-FFF2-40B4-BE49-F238E27FC236}">
                  <a16:creationId xmlns:a16="http://schemas.microsoft.com/office/drawing/2014/main" id="{00000000-0008-0000-0600-000002B0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38</xdr:row>
          <xdr:rowOff>19050</xdr:rowOff>
        </xdr:from>
        <xdr:to>
          <xdr:col>2</xdr:col>
          <xdr:colOff>457200</xdr:colOff>
          <xdr:row>38</xdr:row>
          <xdr:rowOff>238125</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700-000006F0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17</xdr:row>
          <xdr:rowOff>209550</xdr:rowOff>
        </xdr:from>
        <xdr:to>
          <xdr:col>2</xdr:col>
          <xdr:colOff>419100</xdr:colOff>
          <xdr:row>18</xdr:row>
          <xdr:rowOff>209550</xdr:rowOff>
        </xdr:to>
        <xdr:sp macro="" textlink="">
          <xdr:nvSpPr>
            <xdr:cNvPr id="180226" name="Check Box 2" hidden="1">
              <a:extLst>
                <a:ext uri="{63B3BB69-23CF-44E3-9099-C40C66FF867C}">
                  <a14:compatExt spid="_x0000_s180226"/>
                </a:ext>
                <a:ext uri="{FF2B5EF4-FFF2-40B4-BE49-F238E27FC236}">
                  <a16:creationId xmlns:a16="http://schemas.microsoft.com/office/drawing/2014/main" id="{00000000-0008-0000-0A00-000002C0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35</xdr:row>
          <xdr:rowOff>57150</xdr:rowOff>
        </xdr:from>
        <xdr:to>
          <xdr:col>5</xdr:col>
          <xdr:colOff>219075</xdr:colOff>
          <xdr:row>35</xdr:row>
          <xdr:rowOff>209550</xdr:rowOff>
        </xdr:to>
        <xdr:sp macro="" textlink="">
          <xdr:nvSpPr>
            <xdr:cNvPr id="254980" name="Check Box 4" hidden="1">
              <a:extLst>
                <a:ext uri="{63B3BB69-23CF-44E3-9099-C40C66FF867C}">
                  <a14:compatExt spid="_x0000_s254980"/>
                </a:ext>
                <a:ext uri="{FF2B5EF4-FFF2-40B4-BE49-F238E27FC236}">
                  <a16:creationId xmlns:a16="http://schemas.microsoft.com/office/drawing/2014/main" id="{00000000-0008-0000-0B00-000004E403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35</xdr:row>
          <xdr:rowOff>66675</xdr:rowOff>
        </xdr:from>
        <xdr:to>
          <xdr:col>7</xdr:col>
          <xdr:colOff>304800</xdr:colOff>
          <xdr:row>35</xdr:row>
          <xdr:rowOff>209550</xdr:rowOff>
        </xdr:to>
        <xdr:sp macro="" textlink="">
          <xdr:nvSpPr>
            <xdr:cNvPr id="254981" name="Check Box 5" hidden="1">
              <a:extLst>
                <a:ext uri="{63B3BB69-23CF-44E3-9099-C40C66FF867C}">
                  <a14:compatExt spid="_x0000_s254981"/>
                </a:ext>
                <a:ext uri="{FF2B5EF4-FFF2-40B4-BE49-F238E27FC236}">
                  <a16:creationId xmlns:a16="http://schemas.microsoft.com/office/drawing/2014/main" id="{00000000-0008-0000-0B00-000005E403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16</xdr:col>
          <xdr:colOff>200025</xdr:colOff>
          <xdr:row>94</xdr:row>
          <xdr:rowOff>9525</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C00-000001E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20</xdr:row>
          <xdr:rowOff>57150</xdr:rowOff>
        </xdr:from>
        <xdr:to>
          <xdr:col>5</xdr:col>
          <xdr:colOff>219075</xdr:colOff>
          <xdr:row>20</xdr:row>
          <xdr:rowOff>209550</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D00-000001EC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20</xdr:row>
          <xdr:rowOff>66675</xdr:rowOff>
        </xdr:from>
        <xdr:to>
          <xdr:col>7</xdr:col>
          <xdr:colOff>304800</xdr:colOff>
          <xdr:row>20</xdr:row>
          <xdr:rowOff>209550</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D00-000002EC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trlProp" Target="../ctrlProps/ctrlProp6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68.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trlProp" Target="../ctrlProps/ctrlProp6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trlProp" Target="../ctrlProps/ctrlProp7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74.x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1.bin"/><Relationship Id="rId1" Type="http://schemas.openxmlformats.org/officeDocument/2006/relationships/hyperlink" Target="https://customer.wingarc.com/support/topic?subject=extend"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2.bin"/><Relationship Id="rId1" Type="http://schemas.openxmlformats.org/officeDocument/2006/relationships/hyperlink" Target="https://customer.wingarc.com/support/topic?subject=extend"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6.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27.bin"/><Relationship Id="rId4" Type="http://schemas.openxmlformats.org/officeDocument/2006/relationships/ctrlProp" Target="../ctrlProps/ctrlProp77.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canon-its.co.jp/solution/industry/cross-industry/edi/edi-master/purchase"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32.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5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6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463E-D0A4-462E-9A90-A8034089C172}">
  <sheetPr>
    <pageSetUpPr fitToPage="1"/>
  </sheetPr>
  <dimension ref="A1:Q46"/>
  <sheetViews>
    <sheetView showGridLines="0" tabSelected="1" zoomScale="90" zoomScaleNormal="90" zoomScaleSheetLayoutView="90" workbookViewId="0"/>
  </sheetViews>
  <sheetFormatPr defaultColWidth="9" defaultRowHeight="18.75"/>
  <cols>
    <col min="1" max="1" width="1.625" style="66" customWidth="1"/>
    <col min="2" max="16" width="6.625" style="66" customWidth="1"/>
    <col min="17" max="16384" width="9" style="66"/>
  </cols>
  <sheetData>
    <row r="1" spans="1:16" s="440" customFormat="1" ht="25.15" customHeight="1" thickTop="1" thickBot="1">
      <c r="B1" s="930" t="s">
        <v>465</v>
      </c>
      <c r="C1" s="931"/>
      <c r="D1" s="931"/>
      <c r="E1" s="931"/>
      <c r="F1" s="931"/>
      <c r="G1" s="931"/>
      <c r="H1" s="931"/>
      <c r="I1" s="931"/>
      <c r="J1" s="931"/>
      <c r="K1" s="931"/>
      <c r="L1" s="931"/>
      <c r="M1" s="931"/>
      <c r="N1" s="931"/>
      <c r="O1" s="931"/>
      <c r="P1" s="931"/>
    </row>
    <row r="2" spans="1:16" ht="18" customHeight="1" thickTop="1">
      <c r="A2" s="440"/>
      <c r="B2" s="441"/>
      <c r="D2" s="441"/>
      <c r="F2" s="441"/>
      <c r="G2" s="441"/>
      <c r="H2" s="441"/>
      <c r="I2" s="441"/>
      <c r="J2" s="441"/>
      <c r="L2" s="71"/>
      <c r="M2" s="71"/>
      <c r="N2" s="71"/>
      <c r="O2" s="71"/>
      <c r="P2" s="420" t="s">
        <v>671</v>
      </c>
    </row>
    <row r="3" spans="1:16" s="293" customFormat="1" ht="18" customHeight="1">
      <c r="B3" s="442" t="s">
        <v>0</v>
      </c>
      <c r="C3" s="384"/>
      <c r="E3" s="442"/>
    </row>
    <row r="4" spans="1:16" s="293" customFormat="1" ht="18" customHeight="1">
      <c r="B4" s="443" t="s">
        <v>1</v>
      </c>
      <c r="C4" s="384"/>
      <c r="E4" s="442"/>
    </row>
    <row r="5" spans="1:16" s="293" customFormat="1" ht="18" customHeight="1" thickBot="1">
      <c r="E5" s="442"/>
      <c r="P5" s="444" t="s">
        <v>642</v>
      </c>
    </row>
    <row r="6" spans="1:16" s="446" customFormat="1" ht="18" customHeight="1" thickBot="1">
      <c r="A6" s="445" t="s">
        <v>472</v>
      </c>
      <c r="C6" s="445"/>
      <c r="D6" s="445"/>
      <c r="E6" s="445"/>
      <c r="F6" s="445"/>
      <c r="G6" s="445"/>
      <c r="H6" s="445"/>
      <c r="I6" s="445"/>
      <c r="J6" s="445"/>
      <c r="K6" s="932" t="s">
        <v>2</v>
      </c>
      <c r="L6" s="932"/>
      <c r="M6" s="933"/>
      <c r="N6" s="933"/>
      <c r="O6" s="934"/>
      <c r="P6" s="447"/>
    </row>
    <row r="7" spans="1:16" ht="18" customHeight="1">
      <c r="B7" s="107" t="s">
        <v>18</v>
      </c>
      <c r="C7" s="448"/>
      <c r="D7" s="449"/>
      <c r="E7" s="449"/>
      <c r="F7" s="450"/>
      <c r="G7" s="450"/>
      <c r="H7" s="450"/>
      <c r="I7" s="450"/>
      <c r="J7" s="450"/>
      <c r="K7" s="450"/>
      <c r="L7" s="450"/>
      <c r="M7" s="450"/>
      <c r="N7" s="450"/>
      <c r="O7" s="450"/>
      <c r="P7" s="450"/>
    </row>
    <row r="8" spans="1:16" s="451" customFormat="1" ht="18" customHeight="1" thickBot="1">
      <c r="B8" s="452" t="s">
        <v>466</v>
      </c>
      <c r="C8" s="453"/>
      <c r="D8" s="454"/>
      <c r="E8" s="454"/>
      <c r="F8" s="455"/>
      <c r="G8" s="455"/>
      <c r="H8" s="455"/>
      <c r="I8" s="455"/>
      <c r="J8" s="455"/>
      <c r="K8" s="455"/>
      <c r="L8" s="455"/>
      <c r="M8" s="455"/>
      <c r="N8" s="455"/>
      <c r="O8" s="455"/>
      <c r="P8" s="455"/>
    </row>
    <row r="9" spans="1:16" s="293" customFormat="1" ht="18" customHeight="1">
      <c r="B9" s="935" t="s">
        <v>37</v>
      </c>
      <c r="C9" s="936"/>
      <c r="D9" s="937"/>
      <c r="E9" s="937"/>
      <c r="F9" s="937"/>
      <c r="G9" s="937"/>
      <c r="H9" s="937"/>
      <c r="I9" s="937"/>
      <c r="J9" s="937"/>
      <c r="K9" s="937"/>
      <c r="L9" s="937"/>
      <c r="M9" s="937"/>
      <c r="N9" s="937"/>
      <c r="O9" s="456"/>
      <c r="P9" s="457" t="s">
        <v>3</v>
      </c>
    </row>
    <row r="10" spans="1:16" s="293" customFormat="1" ht="18" customHeight="1">
      <c r="B10" s="926" t="s">
        <v>4</v>
      </c>
      <c r="C10" s="927"/>
      <c r="D10" s="928"/>
      <c r="E10" s="928"/>
      <c r="F10" s="928"/>
      <c r="G10" s="928"/>
      <c r="H10" s="928"/>
      <c r="I10" s="928"/>
      <c r="J10" s="928"/>
      <c r="K10" s="928"/>
      <c r="L10" s="928"/>
      <c r="M10" s="928"/>
      <c r="N10" s="928"/>
      <c r="O10" s="928"/>
      <c r="P10" s="929"/>
    </row>
    <row r="11" spans="1:16" s="293" customFormat="1" ht="18" customHeight="1">
      <c r="B11" s="926" t="s">
        <v>5</v>
      </c>
      <c r="C11" s="927"/>
      <c r="D11" s="938"/>
      <c r="E11" s="938"/>
      <c r="F11" s="938"/>
      <c r="G11" s="938"/>
      <c r="H11" s="938"/>
      <c r="I11" s="939"/>
      <c r="J11" s="940" t="s">
        <v>6</v>
      </c>
      <c r="K11" s="941"/>
      <c r="L11" s="942"/>
      <c r="M11" s="943"/>
      <c r="N11" s="943"/>
      <c r="O11" s="943"/>
      <c r="P11" s="944"/>
    </row>
    <row r="12" spans="1:16" s="293" customFormat="1" ht="18" customHeight="1">
      <c r="B12" s="945" t="s">
        <v>7</v>
      </c>
      <c r="C12" s="946"/>
      <c r="D12" s="947"/>
      <c r="E12" s="947"/>
      <c r="F12" s="947"/>
      <c r="G12" s="947"/>
      <c r="H12" s="947"/>
      <c r="I12" s="947"/>
      <c r="J12" s="947"/>
      <c r="K12" s="947"/>
      <c r="L12" s="947"/>
      <c r="M12" s="947"/>
      <c r="N12" s="947"/>
      <c r="O12" s="947"/>
      <c r="P12" s="948"/>
    </row>
    <row r="13" spans="1:16" s="293" customFormat="1" ht="18" customHeight="1" thickBot="1">
      <c r="B13" s="949" t="s">
        <v>8</v>
      </c>
      <c r="C13" s="950"/>
      <c r="D13" s="951" t="s">
        <v>9</v>
      </c>
      <c r="E13" s="951"/>
      <c r="F13" s="952"/>
      <c r="G13" s="952"/>
      <c r="H13" s="952"/>
      <c r="I13" s="952"/>
      <c r="J13" s="952"/>
      <c r="K13" s="952"/>
      <c r="L13" s="952"/>
      <c r="M13" s="952"/>
      <c r="N13" s="952"/>
      <c r="O13" s="952"/>
      <c r="P13" s="953"/>
    </row>
    <row r="14" spans="1:16" ht="18" customHeight="1" thickTop="1">
      <c r="B14" s="954" t="s">
        <v>467</v>
      </c>
      <c r="C14" s="955"/>
      <c r="D14" s="958" t="s">
        <v>11</v>
      </c>
      <c r="E14" s="959"/>
      <c r="F14" s="960"/>
      <c r="G14" s="961"/>
      <c r="H14" s="961"/>
      <c r="I14" s="961"/>
      <c r="J14" s="961"/>
      <c r="K14" s="961"/>
      <c r="L14" s="961"/>
      <c r="M14" s="961"/>
      <c r="N14" s="961"/>
      <c r="O14" s="961"/>
      <c r="P14" s="962"/>
    </row>
    <row r="15" spans="1:16" ht="18" customHeight="1" thickBot="1">
      <c r="B15" s="956"/>
      <c r="C15" s="957"/>
      <c r="D15" s="963" t="s">
        <v>12</v>
      </c>
      <c r="E15" s="964"/>
      <c r="F15" s="965"/>
      <c r="G15" s="966"/>
      <c r="H15" s="966"/>
      <c r="I15" s="966"/>
      <c r="J15" s="966"/>
      <c r="K15" s="966"/>
      <c r="L15" s="966"/>
      <c r="M15" s="966"/>
      <c r="N15" s="966"/>
      <c r="O15" s="966"/>
      <c r="P15" s="967"/>
    </row>
    <row r="16" spans="1:16" ht="5.25" customHeight="1">
      <c r="B16" s="458"/>
      <c r="C16" s="458"/>
      <c r="D16" s="459"/>
      <c r="E16" s="459"/>
      <c r="F16" s="460"/>
      <c r="G16" s="460"/>
      <c r="H16" s="460"/>
      <c r="I16" s="460"/>
      <c r="J16" s="460"/>
      <c r="K16" s="460"/>
      <c r="L16" s="460"/>
      <c r="M16" s="460"/>
      <c r="N16" s="460"/>
      <c r="O16" s="460"/>
      <c r="P16" s="460"/>
    </row>
    <row r="17" spans="1:17" ht="18" customHeight="1">
      <c r="A17" s="446" t="s">
        <v>471</v>
      </c>
      <c r="B17" s="461"/>
      <c r="C17" s="293"/>
      <c r="D17" s="293"/>
      <c r="E17" s="293"/>
      <c r="F17" s="462"/>
      <c r="G17" s="293"/>
      <c r="H17" s="293"/>
      <c r="I17" s="293"/>
      <c r="J17" s="293"/>
      <c r="K17" s="293"/>
      <c r="L17" s="293"/>
      <c r="M17" s="293"/>
      <c r="N17" s="293"/>
      <c r="O17" s="293"/>
      <c r="P17" s="293"/>
    </row>
    <row r="18" spans="1:17" s="451" customFormat="1" ht="18" customHeight="1" thickBot="1">
      <c r="A18" s="463"/>
      <c r="B18" s="464" t="s">
        <v>646</v>
      </c>
    </row>
    <row r="19" spans="1:17" s="293" customFormat="1" ht="18" customHeight="1">
      <c r="B19" s="968" t="s">
        <v>5</v>
      </c>
      <c r="C19" s="969"/>
      <c r="D19" s="970"/>
      <c r="E19" s="970"/>
      <c r="F19" s="970"/>
      <c r="G19" s="970"/>
      <c r="H19" s="970"/>
      <c r="I19" s="970"/>
      <c r="J19" s="970"/>
      <c r="K19" s="970"/>
      <c r="L19" s="970"/>
      <c r="M19" s="970"/>
      <c r="N19" s="970"/>
      <c r="O19" s="970"/>
      <c r="P19" s="971"/>
      <c r="Q19" s="451"/>
    </row>
    <row r="20" spans="1:17" s="293" customFormat="1" ht="18" customHeight="1" thickBot="1">
      <c r="B20" s="972" t="s">
        <v>7</v>
      </c>
      <c r="C20" s="973"/>
      <c r="D20" s="974"/>
      <c r="E20" s="975"/>
      <c r="F20" s="975"/>
      <c r="G20" s="975"/>
      <c r="H20" s="975"/>
      <c r="I20" s="975"/>
      <c r="J20" s="975"/>
      <c r="K20" s="975"/>
      <c r="L20" s="975"/>
      <c r="M20" s="975"/>
      <c r="N20" s="975"/>
      <c r="O20" s="975"/>
      <c r="P20" s="976"/>
      <c r="Q20" s="451"/>
    </row>
    <row r="21" spans="1:17" ht="5.25" customHeight="1">
      <c r="B21" s="465"/>
      <c r="C21" s="465"/>
      <c r="D21" s="466"/>
      <c r="E21" s="466"/>
      <c r="F21" s="467"/>
      <c r="G21" s="467"/>
      <c r="H21" s="467"/>
      <c r="I21" s="467"/>
      <c r="J21" s="467"/>
      <c r="K21" s="467"/>
      <c r="L21" s="467"/>
      <c r="M21" s="467"/>
      <c r="N21" s="467"/>
      <c r="O21" s="467"/>
      <c r="P21" s="467"/>
      <c r="Q21" s="451"/>
    </row>
    <row r="22" spans="1:17" ht="18" customHeight="1">
      <c r="A22" s="446" t="s">
        <v>495</v>
      </c>
    </row>
    <row r="23" spans="1:17" ht="18" customHeight="1">
      <c r="B23" s="332" t="s">
        <v>496</v>
      </c>
    </row>
    <row r="24" spans="1:17" s="451" customFormat="1" ht="18" customHeight="1" thickBot="1">
      <c r="A24" s="463"/>
      <c r="B24" s="464" t="s">
        <v>676</v>
      </c>
    </row>
    <row r="25" spans="1:17" ht="18" customHeight="1">
      <c r="B25" s="977" t="s">
        <v>37</v>
      </c>
      <c r="C25" s="978"/>
      <c r="D25" s="979"/>
      <c r="E25" s="980"/>
      <c r="F25" s="980"/>
      <c r="G25" s="980"/>
      <c r="H25" s="980"/>
      <c r="I25" s="980"/>
      <c r="J25" s="980"/>
      <c r="K25" s="980"/>
      <c r="L25" s="980"/>
      <c r="M25" s="980"/>
      <c r="N25" s="980"/>
      <c r="O25" s="980"/>
      <c r="P25" s="981"/>
    </row>
    <row r="26" spans="1:17" ht="18" customHeight="1">
      <c r="B26" s="994" t="s">
        <v>4</v>
      </c>
      <c r="C26" s="995"/>
      <c r="D26" s="996"/>
      <c r="E26" s="997"/>
      <c r="F26" s="997"/>
      <c r="G26" s="997"/>
      <c r="H26" s="997"/>
      <c r="I26" s="997"/>
      <c r="J26" s="997"/>
      <c r="K26" s="997"/>
      <c r="L26" s="997"/>
      <c r="M26" s="997"/>
      <c r="N26" s="997"/>
      <c r="O26" s="997"/>
      <c r="P26" s="998"/>
    </row>
    <row r="27" spans="1:17" ht="18" customHeight="1" thickBot="1">
      <c r="B27" s="999" t="s">
        <v>13</v>
      </c>
      <c r="C27" s="1000"/>
      <c r="D27" s="1001"/>
      <c r="E27" s="1002"/>
      <c r="F27" s="1002"/>
      <c r="G27" s="1002"/>
      <c r="H27" s="1003"/>
      <c r="I27" s="1004" t="s">
        <v>7</v>
      </c>
      <c r="J27" s="1005"/>
      <c r="K27" s="1006"/>
      <c r="L27" s="1006"/>
      <c r="M27" s="1006"/>
      <c r="N27" s="1006"/>
      <c r="O27" s="1006"/>
      <c r="P27" s="1007"/>
    </row>
    <row r="28" spans="1:17" ht="5.25" customHeight="1">
      <c r="B28" s="468"/>
      <c r="C28" s="468"/>
      <c r="D28" s="293"/>
      <c r="E28" s="293"/>
      <c r="F28" s="293"/>
      <c r="G28" s="293"/>
      <c r="H28" s="293"/>
      <c r="I28" s="293"/>
      <c r="J28" s="293"/>
      <c r="K28" s="293"/>
      <c r="L28" s="293"/>
      <c r="M28" s="293"/>
      <c r="N28" s="293"/>
      <c r="O28" s="293"/>
      <c r="P28" s="293"/>
    </row>
    <row r="29" spans="1:17" s="293" customFormat="1" ht="18" customHeight="1" thickBot="1">
      <c r="A29" s="445" t="s">
        <v>647</v>
      </c>
    </row>
    <row r="30" spans="1:17" s="293" customFormat="1" ht="18" customHeight="1">
      <c r="B30" s="935" t="s">
        <v>5</v>
      </c>
      <c r="C30" s="936"/>
      <c r="D30" s="982"/>
      <c r="E30" s="983"/>
      <c r="F30" s="983"/>
      <c r="G30" s="983"/>
      <c r="H30" s="983"/>
      <c r="I30" s="984"/>
      <c r="J30" s="985" t="s">
        <v>6</v>
      </c>
      <c r="K30" s="986"/>
      <c r="L30" s="987"/>
      <c r="M30" s="988"/>
      <c r="N30" s="988"/>
      <c r="O30" s="988"/>
      <c r="P30" s="989"/>
    </row>
    <row r="31" spans="1:17" s="293" customFormat="1" ht="18" customHeight="1">
      <c r="B31" s="926" t="s">
        <v>4</v>
      </c>
      <c r="C31" s="990"/>
      <c r="D31" s="991"/>
      <c r="E31" s="992"/>
      <c r="F31" s="992"/>
      <c r="G31" s="992"/>
      <c r="H31" s="992"/>
      <c r="I31" s="992"/>
      <c r="J31" s="992"/>
      <c r="K31" s="992"/>
      <c r="L31" s="992"/>
      <c r="M31" s="992"/>
      <c r="N31" s="992"/>
      <c r="O31" s="992"/>
      <c r="P31" s="993"/>
    </row>
    <row r="32" spans="1:17" s="293" customFormat="1" ht="18" customHeight="1" thickBot="1">
      <c r="B32" s="1042" t="s">
        <v>8</v>
      </c>
      <c r="C32" s="1043"/>
      <c r="D32" s="1033" t="s">
        <v>9</v>
      </c>
      <c r="E32" s="1034"/>
      <c r="F32" s="1035"/>
      <c r="G32" s="1035"/>
      <c r="H32" s="1035"/>
      <c r="I32" s="1035"/>
      <c r="J32" s="1035"/>
      <c r="K32" s="1035"/>
      <c r="L32" s="1035"/>
      <c r="M32" s="1035"/>
      <c r="N32" s="1035"/>
      <c r="O32" s="1035"/>
      <c r="P32" s="1036"/>
    </row>
    <row r="33" spans="1:16" s="293" customFormat="1" ht="5.25" customHeight="1">
      <c r="B33" s="469"/>
      <c r="C33" s="469"/>
      <c r="D33" s="470"/>
      <c r="E33" s="470"/>
      <c r="F33" s="471"/>
      <c r="G33" s="471"/>
      <c r="H33" s="471"/>
      <c r="I33" s="471"/>
      <c r="J33" s="471"/>
      <c r="K33" s="471"/>
      <c r="L33" s="471"/>
      <c r="M33" s="471"/>
      <c r="N33" s="471"/>
      <c r="O33" s="471"/>
      <c r="P33" s="471"/>
    </row>
    <row r="34" spans="1:16" s="300" customFormat="1" ht="18" customHeight="1" thickBot="1">
      <c r="A34" s="446" t="s">
        <v>470</v>
      </c>
    </row>
    <row r="35" spans="1:16" s="293" customFormat="1" ht="18" customHeight="1">
      <c r="B35" s="1023" t="s">
        <v>493</v>
      </c>
      <c r="C35" s="1024"/>
      <c r="D35" s="1030"/>
      <c r="E35" s="1031"/>
      <c r="F35" s="1031"/>
      <c r="G35" s="1031"/>
      <c r="H35" s="1031"/>
      <c r="I35" s="1032"/>
      <c r="J35" s="472" t="s">
        <v>492</v>
      </c>
      <c r="K35" s="473"/>
      <c r="L35" s="472"/>
      <c r="M35" s="472"/>
      <c r="N35" s="472"/>
      <c r="O35" s="472"/>
      <c r="P35" s="474"/>
    </row>
    <row r="36" spans="1:16" s="293" customFormat="1" ht="18" customHeight="1">
      <c r="B36" s="1025"/>
      <c r="C36" s="1026"/>
      <c r="D36" s="1027" t="s">
        <v>497</v>
      </c>
      <c r="E36" s="1028"/>
      <c r="F36" s="1028"/>
      <c r="G36" s="1028"/>
      <c r="H36" s="1028"/>
      <c r="I36" s="1028"/>
      <c r="J36" s="1028"/>
      <c r="K36" s="1028"/>
      <c r="L36" s="1028"/>
      <c r="M36" s="1028"/>
      <c r="N36" s="1028"/>
      <c r="O36" s="1028"/>
      <c r="P36" s="1029"/>
    </row>
    <row r="37" spans="1:16" s="293" customFormat="1" ht="18" customHeight="1" thickBot="1">
      <c r="B37" s="1037" t="s">
        <v>14</v>
      </c>
      <c r="C37" s="1038"/>
      <c r="D37" s="1039"/>
      <c r="E37" s="1040"/>
      <c r="F37" s="1040"/>
      <c r="G37" s="1040"/>
      <c r="H37" s="1040"/>
      <c r="I37" s="1040"/>
      <c r="J37" s="1040"/>
      <c r="K37" s="1040"/>
      <c r="L37" s="1040"/>
      <c r="M37" s="1040"/>
      <c r="N37" s="1040"/>
      <c r="O37" s="1040"/>
      <c r="P37" s="1041"/>
    </row>
    <row r="38" spans="1:16" ht="5.25" customHeight="1">
      <c r="B38" s="468"/>
      <c r="C38" s="468"/>
      <c r="D38" s="293"/>
      <c r="E38" s="293"/>
      <c r="F38" s="293"/>
      <c r="G38" s="293"/>
      <c r="H38" s="293"/>
      <c r="I38" s="293"/>
      <c r="J38" s="293"/>
      <c r="K38" s="293"/>
      <c r="L38" s="293"/>
      <c r="M38" s="293"/>
      <c r="N38" s="293"/>
      <c r="O38" s="293"/>
      <c r="P38" s="293"/>
    </row>
    <row r="39" spans="1:16" s="293" customFormat="1" ht="18" customHeight="1" thickBot="1">
      <c r="A39" s="445" t="s">
        <v>469</v>
      </c>
    </row>
    <row r="40" spans="1:16" ht="18" customHeight="1">
      <c r="B40" s="1008" t="s">
        <v>468</v>
      </c>
      <c r="C40" s="1009"/>
      <c r="D40" s="1014"/>
      <c r="E40" s="1015"/>
      <c r="F40" s="1015"/>
      <c r="G40" s="1015"/>
      <c r="H40" s="1015"/>
      <c r="I40" s="1015"/>
      <c r="J40" s="1015"/>
      <c r="K40" s="1015"/>
      <c r="L40" s="1015"/>
      <c r="M40" s="1015"/>
      <c r="N40" s="1015"/>
      <c r="O40" s="1015"/>
      <c r="P40" s="1016"/>
    </row>
    <row r="41" spans="1:16" ht="18" customHeight="1">
      <c r="B41" s="1010"/>
      <c r="C41" s="1011"/>
      <c r="D41" s="1017"/>
      <c r="E41" s="1018"/>
      <c r="F41" s="1018"/>
      <c r="G41" s="1018"/>
      <c r="H41" s="1018"/>
      <c r="I41" s="1018"/>
      <c r="J41" s="1018"/>
      <c r="K41" s="1018"/>
      <c r="L41" s="1018"/>
      <c r="M41" s="1018"/>
      <c r="N41" s="1018"/>
      <c r="O41" s="1018"/>
      <c r="P41" s="1019"/>
    </row>
    <row r="42" spans="1:16" ht="18" customHeight="1" thickBot="1">
      <c r="B42" s="1012"/>
      <c r="C42" s="1013"/>
      <c r="D42" s="1020"/>
      <c r="E42" s="1021"/>
      <c r="F42" s="1021"/>
      <c r="G42" s="1021"/>
      <c r="H42" s="1021"/>
      <c r="I42" s="1021"/>
      <c r="J42" s="1021"/>
      <c r="K42" s="1021"/>
      <c r="L42" s="1021"/>
      <c r="M42" s="1021"/>
      <c r="N42" s="1021"/>
      <c r="O42" s="1021"/>
      <c r="P42" s="1022"/>
    </row>
    <row r="43" spans="1:16" ht="10.5" customHeight="1">
      <c r="B43" s="468"/>
      <c r="C43" s="468"/>
      <c r="D43" s="293"/>
      <c r="E43" s="293"/>
      <c r="F43" s="293"/>
      <c r="G43" s="293"/>
      <c r="H43" s="293"/>
      <c r="I43" s="293"/>
      <c r="J43" s="293"/>
      <c r="K43" s="293"/>
      <c r="L43" s="293"/>
      <c r="M43" s="293"/>
      <c r="N43" s="293"/>
      <c r="O43" s="293"/>
      <c r="P43" s="293"/>
    </row>
    <row r="44" spans="1:16" ht="18" customHeight="1">
      <c r="B44" s="107" t="s">
        <v>643</v>
      </c>
    </row>
    <row r="45" spans="1:16" ht="18" customHeight="1">
      <c r="B45" s="477" t="s">
        <v>15</v>
      </c>
      <c r="C45" s="478"/>
      <c r="D45" s="478"/>
      <c r="E45" s="478"/>
      <c r="F45" s="478"/>
      <c r="G45" s="478"/>
      <c r="H45" s="478"/>
      <c r="I45" s="478"/>
      <c r="J45" s="478"/>
      <c r="K45" s="478"/>
      <c r="L45" s="478"/>
      <c r="M45" s="478"/>
      <c r="N45" s="479"/>
      <c r="O45" s="478"/>
      <c r="P45" s="478"/>
    </row>
    <row r="46" spans="1:16" s="478" customFormat="1" ht="18" customHeight="1">
      <c r="B46" s="477"/>
      <c r="N46" s="479"/>
    </row>
  </sheetData>
  <mergeCells count="51">
    <mergeCell ref="D32:E32"/>
    <mergeCell ref="F32:P32"/>
    <mergeCell ref="B37:C37"/>
    <mergeCell ref="D37:P37"/>
    <mergeCell ref="B32:C32"/>
    <mergeCell ref="B40:C42"/>
    <mergeCell ref="D40:P40"/>
    <mergeCell ref="D41:P41"/>
    <mergeCell ref="D42:P42"/>
    <mergeCell ref="B35:C36"/>
    <mergeCell ref="D36:P36"/>
    <mergeCell ref="D35:I35"/>
    <mergeCell ref="B26:C26"/>
    <mergeCell ref="D26:P26"/>
    <mergeCell ref="B27:C27"/>
    <mergeCell ref="D27:H27"/>
    <mergeCell ref="I27:J27"/>
    <mergeCell ref="K27:P27"/>
    <mergeCell ref="B30:C30"/>
    <mergeCell ref="D30:I30"/>
    <mergeCell ref="J30:K30"/>
    <mergeCell ref="L30:P30"/>
    <mergeCell ref="B31:C31"/>
    <mergeCell ref="D31:P31"/>
    <mergeCell ref="B19:C19"/>
    <mergeCell ref="D19:P19"/>
    <mergeCell ref="B20:C20"/>
    <mergeCell ref="D20:P20"/>
    <mergeCell ref="B25:C25"/>
    <mergeCell ref="D25:P25"/>
    <mergeCell ref="B13:C13"/>
    <mergeCell ref="D13:E13"/>
    <mergeCell ref="F13:P13"/>
    <mergeCell ref="B14:C15"/>
    <mergeCell ref="D14:E14"/>
    <mergeCell ref="F14:P14"/>
    <mergeCell ref="D15:E15"/>
    <mergeCell ref="F15:P15"/>
    <mergeCell ref="B11:C11"/>
    <mergeCell ref="D11:I11"/>
    <mergeCell ref="J11:K11"/>
    <mergeCell ref="L11:P11"/>
    <mergeCell ref="B12:C12"/>
    <mergeCell ref="D12:P12"/>
    <mergeCell ref="B10:C10"/>
    <mergeCell ref="D10:P10"/>
    <mergeCell ref="B1:P1"/>
    <mergeCell ref="K6:L6"/>
    <mergeCell ref="M6:O6"/>
    <mergeCell ref="B9:C9"/>
    <mergeCell ref="D9:N9"/>
  </mergeCells>
  <phoneticPr fontId="3"/>
  <pageMargins left="0.55118110236220474" right="7.874015748031496E-2" top="0.35433070866141736" bottom="0.15748031496062992" header="0.39370078740157483" footer="0.27559055118110237"/>
  <pageSetup paperSize="9" scale="90" orientation="portrait" r:id="rId1"/>
  <headerFooter alignWithMargins="0">
    <oddFooter>&amp;R&amp;9&amp;A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01FE-BBEE-4529-8DD2-678CE69ECEB8}">
  <sheetPr>
    <pageSetUpPr fitToPage="1"/>
  </sheetPr>
  <dimension ref="B1:K26"/>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9.5" style="17" customWidth="1"/>
    <col min="5" max="5" width="9.25" style="17" customWidth="1"/>
    <col min="6" max="6" width="8.625" style="17" customWidth="1"/>
    <col min="7" max="7" width="11.125" style="17" customWidth="1"/>
    <col min="8" max="8" width="13.5" style="17" customWidth="1"/>
    <col min="9" max="9" width="12.5" style="17" customWidth="1"/>
    <col min="10" max="10" width="16.25" style="17" customWidth="1"/>
    <col min="11" max="11" width="2" style="17" customWidth="1"/>
    <col min="12" max="249" width="9" style="17"/>
    <col min="250" max="250" width="0.75" style="17" customWidth="1"/>
    <col min="251" max="251" width="3.625" style="17" customWidth="1"/>
    <col min="252" max="252" width="19.625" style="17" customWidth="1"/>
    <col min="253" max="253" width="4.75" style="17" customWidth="1"/>
    <col min="254" max="255" width="9.25" style="17" customWidth="1"/>
    <col min="256" max="256" width="8.625" style="17" customWidth="1"/>
    <col min="257" max="258" width="7" style="17" customWidth="1"/>
    <col min="259" max="259" width="11.625" style="17" customWidth="1"/>
    <col min="260" max="260" width="7.625" style="17" customWidth="1"/>
    <col min="261" max="261" width="14.625" style="17" customWidth="1"/>
    <col min="262" max="262" width="2.875" style="17" customWidth="1"/>
    <col min="263" max="263" width="12.625" style="17" customWidth="1"/>
    <col min="264" max="264" width="1.75" style="17" customWidth="1"/>
    <col min="265" max="265" width="1.625" style="17" customWidth="1"/>
    <col min="266" max="266" width="14.625" style="17" customWidth="1"/>
    <col min="267" max="505" width="9" style="17"/>
    <col min="506" max="506" width="0.75" style="17" customWidth="1"/>
    <col min="507" max="507" width="3.625" style="17" customWidth="1"/>
    <col min="508" max="508" width="19.625" style="17" customWidth="1"/>
    <col min="509" max="509" width="4.75" style="17" customWidth="1"/>
    <col min="510" max="511" width="9.25" style="17" customWidth="1"/>
    <col min="512" max="512" width="8.625" style="17" customWidth="1"/>
    <col min="513" max="514" width="7" style="17" customWidth="1"/>
    <col min="515" max="515" width="11.625" style="17" customWidth="1"/>
    <col min="516" max="516" width="7.625" style="17" customWidth="1"/>
    <col min="517" max="517" width="14.625" style="17" customWidth="1"/>
    <col min="518" max="518" width="2.875" style="17" customWidth="1"/>
    <col min="519" max="519" width="12.625" style="17" customWidth="1"/>
    <col min="520" max="520" width="1.75" style="17" customWidth="1"/>
    <col min="521" max="521" width="1.625" style="17" customWidth="1"/>
    <col min="522" max="522" width="14.625" style="17" customWidth="1"/>
    <col min="523" max="761" width="9" style="17"/>
    <col min="762" max="762" width="0.75" style="17" customWidth="1"/>
    <col min="763" max="763" width="3.625" style="17" customWidth="1"/>
    <col min="764" max="764" width="19.625" style="17" customWidth="1"/>
    <col min="765" max="765" width="4.75" style="17" customWidth="1"/>
    <col min="766" max="767" width="9.25" style="17" customWidth="1"/>
    <col min="768" max="768" width="8.625" style="17" customWidth="1"/>
    <col min="769" max="770" width="7" style="17" customWidth="1"/>
    <col min="771" max="771" width="11.625" style="17" customWidth="1"/>
    <col min="772" max="772" width="7.625" style="17" customWidth="1"/>
    <col min="773" max="773" width="14.625" style="17" customWidth="1"/>
    <col min="774" max="774" width="2.875" style="17" customWidth="1"/>
    <col min="775" max="775" width="12.625" style="17" customWidth="1"/>
    <col min="776" max="776" width="1.75" style="17" customWidth="1"/>
    <col min="777" max="777" width="1.625" style="17" customWidth="1"/>
    <col min="778" max="778" width="14.625" style="17" customWidth="1"/>
    <col min="779" max="1017" width="9" style="17"/>
    <col min="1018" max="1018" width="0.75" style="17" customWidth="1"/>
    <col min="1019" max="1019" width="3.625" style="17" customWidth="1"/>
    <col min="1020" max="1020" width="19.625" style="17" customWidth="1"/>
    <col min="1021" max="1021" width="4.75" style="17" customWidth="1"/>
    <col min="1022" max="1023" width="9.25" style="17" customWidth="1"/>
    <col min="1024" max="1024" width="8.625" style="17" customWidth="1"/>
    <col min="1025" max="1026" width="7" style="17" customWidth="1"/>
    <col min="1027" max="1027" width="11.625" style="17" customWidth="1"/>
    <col min="1028" max="1028" width="7.625" style="17" customWidth="1"/>
    <col min="1029" max="1029" width="14.625" style="17" customWidth="1"/>
    <col min="1030" max="1030" width="2.875" style="17" customWidth="1"/>
    <col min="1031" max="1031" width="12.625" style="17" customWidth="1"/>
    <col min="1032" max="1032" width="1.75" style="17" customWidth="1"/>
    <col min="1033" max="1033" width="1.625" style="17" customWidth="1"/>
    <col min="1034" max="1034" width="14.625" style="17" customWidth="1"/>
    <col min="1035" max="1273" width="9" style="17"/>
    <col min="1274" max="1274" width="0.75" style="17" customWidth="1"/>
    <col min="1275" max="1275" width="3.625" style="17" customWidth="1"/>
    <col min="1276" max="1276" width="19.625" style="17" customWidth="1"/>
    <col min="1277" max="1277" width="4.75" style="17" customWidth="1"/>
    <col min="1278" max="1279" width="9.25" style="17" customWidth="1"/>
    <col min="1280" max="1280" width="8.625" style="17" customWidth="1"/>
    <col min="1281" max="1282" width="7" style="17" customWidth="1"/>
    <col min="1283" max="1283" width="11.625" style="17" customWidth="1"/>
    <col min="1284" max="1284" width="7.625" style="17" customWidth="1"/>
    <col min="1285" max="1285" width="14.625" style="17" customWidth="1"/>
    <col min="1286" max="1286" width="2.875" style="17" customWidth="1"/>
    <col min="1287" max="1287" width="12.625" style="17" customWidth="1"/>
    <col min="1288" max="1288" width="1.75" style="17" customWidth="1"/>
    <col min="1289" max="1289" width="1.625" style="17" customWidth="1"/>
    <col min="1290" max="1290" width="14.625" style="17" customWidth="1"/>
    <col min="1291" max="1529" width="9" style="17"/>
    <col min="1530" max="1530" width="0.75" style="17" customWidth="1"/>
    <col min="1531" max="1531" width="3.625" style="17" customWidth="1"/>
    <col min="1532" max="1532" width="19.625" style="17" customWidth="1"/>
    <col min="1533" max="1533" width="4.75" style="17" customWidth="1"/>
    <col min="1534" max="1535" width="9.25" style="17" customWidth="1"/>
    <col min="1536" max="1536" width="8.625" style="17" customWidth="1"/>
    <col min="1537" max="1538" width="7" style="17" customWidth="1"/>
    <col min="1539" max="1539" width="11.625" style="17" customWidth="1"/>
    <col min="1540" max="1540" width="7.625" style="17" customWidth="1"/>
    <col min="1541" max="1541" width="14.625" style="17" customWidth="1"/>
    <col min="1542" max="1542" width="2.875" style="17" customWidth="1"/>
    <col min="1543" max="1543" width="12.625" style="17" customWidth="1"/>
    <col min="1544" max="1544" width="1.75" style="17" customWidth="1"/>
    <col min="1545" max="1545" width="1.625" style="17" customWidth="1"/>
    <col min="1546" max="1546" width="14.625" style="17" customWidth="1"/>
    <col min="1547" max="1785" width="9" style="17"/>
    <col min="1786" max="1786" width="0.75" style="17" customWidth="1"/>
    <col min="1787" max="1787" width="3.625" style="17" customWidth="1"/>
    <col min="1788" max="1788" width="19.625" style="17" customWidth="1"/>
    <col min="1789" max="1789" width="4.75" style="17" customWidth="1"/>
    <col min="1790" max="1791" width="9.25" style="17" customWidth="1"/>
    <col min="1792" max="1792" width="8.625" style="17" customWidth="1"/>
    <col min="1793" max="1794" width="7" style="17" customWidth="1"/>
    <col min="1795" max="1795" width="11.625" style="17" customWidth="1"/>
    <col min="1796" max="1796" width="7.625" style="17" customWidth="1"/>
    <col min="1797" max="1797" width="14.625" style="17" customWidth="1"/>
    <col min="1798" max="1798" width="2.875" style="17" customWidth="1"/>
    <col min="1799" max="1799" width="12.625" style="17" customWidth="1"/>
    <col min="1800" max="1800" width="1.75" style="17" customWidth="1"/>
    <col min="1801" max="1801" width="1.625" style="17" customWidth="1"/>
    <col min="1802" max="1802" width="14.625" style="17" customWidth="1"/>
    <col min="1803" max="2041" width="9" style="17"/>
    <col min="2042" max="2042" width="0.75" style="17" customWidth="1"/>
    <col min="2043" max="2043" width="3.625" style="17" customWidth="1"/>
    <col min="2044" max="2044" width="19.625" style="17" customWidth="1"/>
    <col min="2045" max="2045" width="4.75" style="17" customWidth="1"/>
    <col min="2046" max="2047" width="9.25" style="17" customWidth="1"/>
    <col min="2048" max="2048" width="8.625" style="17" customWidth="1"/>
    <col min="2049" max="2050" width="7" style="17" customWidth="1"/>
    <col min="2051" max="2051" width="11.625" style="17" customWidth="1"/>
    <col min="2052" max="2052" width="7.625" style="17" customWidth="1"/>
    <col min="2053" max="2053" width="14.625" style="17" customWidth="1"/>
    <col min="2054" max="2054" width="2.875" style="17" customWidth="1"/>
    <col min="2055" max="2055" width="12.625" style="17" customWidth="1"/>
    <col min="2056" max="2056" width="1.75" style="17" customWidth="1"/>
    <col min="2057" max="2057" width="1.625" style="17" customWidth="1"/>
    <col min="2058" max="2058" width="14.625" style="17" customWidth="1"/>
    <col min="2059" max="2297" width="9" style="17"/>
    <col min="2298" max="2298" width="0.75" style="17" customWidth="1"/>
    <col min="2299" max="2299" width="3.625" style="17" customWidth="1"/>
    <col min="2300" max="2300" width="19.625" style="17" customWidth="1"/>
    <col min="2301" max="2301" width="4.75" style="17" customWidth="1"/>
    <col min="2302" max="2303" width="9.25" style="17" customWidth="1"/>
    <col min="2304" max="2304" width="8.625" style="17" customWidth="1"/>
    <col min="2305" max="2306" width="7" style="17" customWidth="1"/>
    <col min="2307" max="2307" width="11.625" style="17" customWidth="1"/>
    <col min="2308" max="2308" width="7.625" style="17" customWidth="1"/>
    <col min="2309" max="2309" width="14.625" style="17" customWidth="1"/>
    <col min="2310" max="2310" width="2.875" style="17" customWidth="1"/>
    <col min="2311" max="2311" width="12.625" style="17" customWidth="1"/>
    <col min="2312" max="2312" width="1.75" style="17" customWidth="1"/>
    <col min="2313" max="2313" width="1.625" style="17" customWidth="1"/>
    <col min="2314" max="2314" width="14.625" style="17" customWidth="1"/>
    <col min="2315" max="2553" width="9" style="17"/>
    <col min="2554" max="2554" width="0.75" style="17" customWidth="1"/>
    <col min="2555" max="2555" width="3.625" style="17" customWidth="1"/>
    <col min="2556" max="2556" width="19.625" style="17" customWidth="1"/>
    <col min="2557" max="2557" width="4.75" style="17" customWidth="1"/>
    <col min="2558" max="2559" width="9.25" style="17" customWidth="1"/>
    <col min="2560" max="2560" width="8.625" style="17" customWidth="1"/>
    <col min="2561" max="2562" width="7" style="17" customWidth="1"/>
    <col min="2563" max="2563" width="11.625" style="17" customWidth="1"/>
    <col min="2564" max="2564" width="7.625" style="17" customWidth="1"/>
    <col min="2565" max="2565" width="14.625" style="17" customWidth="1"/>
    <col min="2566" max="2566" width="2.875" style="17" customWidth="1"/>
    <col min="2567" max="2567" width="12.625" style="17" customWidth="1"/>
    <col min="2568" max="2568" width="1.75" style="17" customWidth="1"/>
    <col min="2569" max="2569" width="1.625" style="17" customWidth="1"/>
    <col min="2570" max="2570" width="14.625" style="17" customWidth="1"/>
    <col min="2571" max="2809" width="9" style="17"/>
    <col min="2810" max="2810" width="0.75" style="17" customWidth="1"/>
    <col min="2811" max="2811" width="3.625" style="17" customWidth="1"/>
    <col min="2812" max="2812" width="19.625" style="17" customWidth="1"/>
    <col min="2813" max="2813" width="4.75" style="17" customWidth="1"/>
    <col min="2814" max="2815" width="9.25" style="17" customWidth="1"/>
    <col min="2816" max="2816" width="8.625" style="17" customWidth="1"/>
    <col min="2817" max="2818" width="7" style="17" customWidth="1"/>
    <col min="2819" max="2819" width="11.625" style="17" customWidth="1"/>
    <col min="2820" max="2820" width="7.625" style="17" customWidth="1"/>
    <col min="2821" max="2821" width="14.625" style="17" customWidth="1"/>
    <col min="2822" max="2822" width="2.875" style="17" customWidth="1"/>
    <col min="2823" max="2823" width="12.625" style="17" customWidth="1"/>
    <col min="2824" max="2824" width="1.75" style="17" customWidth="1"/>
    <col min="2825" max="2825" width="1.625" style="17" customWidth="1"/>
    <col min="2826" max="2826" width="14.625" style="17" customWidth="1"/>
    <col min="2827" max="3065" width="9" style="17"/>
    <col min="3066" max="3066" width="0.75" style="17" customWidth="1"/>
    <col min="3067" max="3067" width="3.625" style="17" customWidth="1"/>
    <col min="3068" max="3068" width="19.625" style="17" customWidth="1"/>
    <col min="3069" max="3069" width="4.75" style="17" customWidth="1"/>
    <col min="3070" max="3071" width="9.25" style="17" customWidth="1"/>
    <col min="3072" max="3072" width="8.625" style="17" customWidth="1"/>
    <col min="3073" max="3074" width="7" style="17" customWidth="1"/>
    <col min="3075" max="3075" width="11.625" style="17" customWidth="1"/>
    <col min="3076" max="3076" width="7.625" style="17" customWidth="1"/>
    <col min="3077" max="3077" width="14.625" style="17" customWidth="1"/>
    <col min="3078" max="3078" width="2.875" style="17" customWidth="1"/>
    <col min="3079" max="3079" width="12.625" style="17" customWidth="1"/>
    <col min="3080" max="3080" width="1.75" style="17" customWidth="1"/>
    <col min="3081" max="3081" width="1.625" style="17" customWidth="1"/>
    <col min="3082" max="3082" width="14.625" style="17" customWidth="1"/>
    <col min="3083" max="3321" width="9" style="17"/>
    <col min="3322" max="3322" width="0.75" style="17" customWidth="1"/>
    <col min="3323" max="3323" width="3.625" style="17" customWidth="1"/>
    <col min="3324" max="3324" width="19.625" style="17" customWidth="1"/>
    <col min="3325" max="3325" width="4.75" style="17" customWidth="1"/>
    <col min="3326" max="3327" width="9.25" style="17" customWidth="1"/>
    <col min="3328" max="3328" width="8.625" style="17" customWidth="1"/>
    <col min="3329" max="3330" width="7" style="17" customWidth="1"/>
    <col min="3331" max="3331" width="11.625" style="17" customWidth="1"/>
    <col min="3332" max="3332" width="7.625" style="17" customWidth="1"/>
    <col min="3333" max="3333" width="14.625" style="17" customWidth="1"/>
    <col min="3334" max="3334" width="2.875" style="17" customWidth="1"/>
    <col min="3335" max="3335" width="12.625" style="17" customWidth="1"/>
    <col min="3336" max="3336" width="1.75" style="17" customWidth="1"/>
    <col min="3337" max="3337" width="1.625" style="17" customWidth="1"/>
    <col min="3338" max="3338" width="14.625" style="17" customWidth="1"/>
    <col min="3339" max="3577" width="9" style="17"/>
    <col min="3578" max="3578" width="0.75" style="17" customWidth="1"/>
    <col min="3579" max="3579" width="3.625" style="17" customWidth="1"/>
    <col min="3580" max="3580" width="19.625" style="17" customWidth="1"/>
    <col min="3581" max="3581" width="4.75" style="17" customWidth="1"/>
    <col min="3582" max="3583" width="9.25" style="17" customWidth="1"/>
    <col min="3584" max="3584" width="8.625" style="17" customWidth="1"/>
    <col min="3585" max="3586" width="7" style="17" customWidth="1"/>
    <col min="3587" max="3587" width="11.625" style="17" customWidth="1"/>
    <col min="3588" max="3588" width="7.625" style="17" customWidth="1"/>
    <col min="3589" max="3589" width="14.625" style="17" customWidth="1"/>
    <col min="3590" max="3590" width="2.875" style="17" customWidth="1"/>
    <col min="3591" max="3591" width="12.625" style="17" customWidth="1"/>
    <col min="3592" max="3592" width="1.75" style="17" customWidth="1"/>
    <col min="3593" max="3593" width="1.625" style="17" customWidth="1"/>
    <col min="3594" max="3594" width="14.625" style="17" customWidth="1"/>
    <col min="3595" max="3833" width="9" style="17"/>
    <col min="3834" max="3834" width="0.75" style="17" customWidth="1"/>
    <col min="3835" max="3835" width="3.625" style="17" customWidth="1"/>
    <col min="3836" max="3836" width="19.625" style="17" customWidth="1"/>
    <col min="3837" max="3837" width="4.75" style="17" customWidth="1"/>
    <col min="3838" max="3839" width="9.25" style="17" customWidth="1"/>
    <col min="3840" max="3840" width="8.625" style="17" customWidth="1"/>
    <col min="3841" max="3842" width="7" style="17" customWidth="1"/>
    <col min="3843" max="3843" width="11.625" style="17" customWidth="1"/>
    <col min="3844" max="3844" width="7.625" style="17" customWidth="1"/>
    <col min="3845" max="3845" width="14.625" style="17" customWidth="1"/>
    <col min="3846" max="3846" width="2.875" style="17" customWidth="1"/>
    <col min="3847" max="3847" width="12.625" style="17" customWidth="1"/>
    <col min="3848" max="3848" width="1.75" style="17" customWidth="1"/>
    <col min="3849" max="3849" width="1.625" style="17" customWidth="1"/>
    <col min="3850" max="3850" width="14.625" style="17" customWidth="1"/>
    <col min="3851" max="4089" width="9" style="17"/>
    <col min="4090" max="4090" width="0.75" style="17" customWidth="1"/>
    <col min="4091" max="4091" width="3.625" style="17" customWidth="1"/>
    <col min="4092" max="4092" width="19.625" style="17" customWidth="1"/>
    <col min="4093" max="4093" width="4.75" style="17" customWidth="1"/>
    <col min="4094" max="4095" width="9.25" style="17" customWidth="1"/>
    <col min="4096" max="4096" width="8.625" style="17" customWidth="1"/>
    <col min="4097" max="4098" width="7" style="17" customWidth="1"/>
    <col min="4099" max="4099" width="11.625" style="17" customWidth="1"/>
    <col min="4100" max="4100" width="7.625" style="17" customWidth="1"/>
    <col min="4101" max="4101" width="14.625" style="17" customWidth="1"/>
    <col min="4102" max="4102" width="2.875" style="17" customWidth="1"/>
    <col min="4103" max="4103" width="12.625" style="17" customWidth="1"/>
    <col min="4104" max="4104" width="1.75" style="17" customWidth="1"/>
    <col min="4105" max="4105" width="1.625" style="17" customWidth="1"/>
    <col min="4106" max="4106" width="14.625" style="17" customWidth="1"/>
    <col min="4107" max="4345" width="9" style="17"/>
    <col min="4346" max="4346" width="0.75" style="17" customWidth="1"/>
    <col min="4347" max="4347" width="3.625" style="17" customWidth="1"/>
    <col min="4348" max="4348" width="19.625" style="17" customWidth="1"/>
    <col min="4349" max="4349" width="4.75" style="17" customWidth="1"/>
    <col min="4350" max="4351" width="9.25" style="17" customWidth="1"/>
    <col min="4352" max="4352" width="8.625" style="17" customWidth="1"/>
    <col min="4353" max="4354" width="7" style="17" customWidth="1"/>
    <col min="4355" max="4355" width="11.625" style="17" customWidth="1"/>
    <col min="4356" max="4356" width="7.625" style="17" customWidth="1"/>
    <col min="4357" max="4357" width="14.625" style="17" customWidth="1"/>
    <col min="4358" max="4358" width="2.875" style="17" customWidth="1"/>
    <col min="4359" max="4359" width="12.625" style="17" customWidth="1"/>
    <col min="4360" max="4360" width="1.75" style="17" customWidth="1"/>
    <col min="4361" max="4361" width="1.625" style="17" customWidth="1"/>
    <col min="4362" max="4362" width="14.625" style="17" customWidth="1"/>
    <col min="4363" max="4601" width="9" style="17"/>
    <col min="4602" max="4602" width="0.75" style="17" customWidth="1"/>
    <col min="4603" max="4603" width="3.625" style="17" customWidth="1"/>
    <col min="4604" max="4604" width="19.625" style="17" customWidth="1"/>
    <col min="4605" max="4605" width="4.75" style="17" customWidth="1"/>
    <col min="4606" max="4607" width="9.25" style="17" customWidth="1"/>
    <col min="4608" max="4608" width="8.625" style="17" customWidth="1"/>
    <col min="4609" max="4610" width="7" style="17" customWidth="1"/>
    <col min="4611" max="4611" width="11.625" style="17" customWidth="1"/>
    <col min="4612" max="4612" width="7.625" style="17" customWidth="1"/>
    <col min="4613" max="4613" width="14.625" style="17" customWidth="1"/>
    <col min="4614" max="4614" width="2.875" style="17" customWidth="1"/>
    <col min="4615" max="4615" width="12.625" style="17" customWidth="1"/>
    <col min="4616" max="4616" width="1.75" style="17" customWidth="1"/>
    <col min="4617" max="4617" width="1.625" style="17" customWidth="1"/>
    <col min="4618" max="4618" width="14.625" style="17" customWidth="1"/>
    <col min="4619" max="4857" width="9" style="17"/>
    <col min="4858" max="4858" width="0.75" style="17" customWidth="1"/>
    <col min="4859" max="4859" width="3.625" style="17" customWidth="1"/>
    <col min="4860" max="4860" width="19.625" style="17" customWidth="1"/>
    <col min="4861" max="4861" width="4.75" style="17" customWidth="1"/>
    <col min="4862" max="4863" width="9.25" style="17" customWidth="1"/>
    <col min="4864" max="4864" width="8.625" style="17" customWidth="1"/>
    <col min="4865" max="4866" width="7" style="17" customWidth="1"/>
    <col min="4867" max="4867" width="11.625" style="17" customWidth="1"/>
    <col min="4868" max="4868" width="7.625" style="17" customWidth="1"/>
    <col min="4869" max="4869" width="14.625" style="17" customWidth="1"/>
    <col min="4870" max="4870" width="2.875" style="17" customWidth="1"/>
    <col min="4871" max="4871" width="12.625" style="17" customWidth="1"/>
    <col min="4872" max="4872" width="1.75" style="17" customWidth="1"/>
    <col min="4873" max="4873" width="1.625" style="17" customWidth="1"/>
    <col min="4874" max="4874" width="14.625" style="17" customWidth="1"/>
    <col min="4875" max="5113" width="9" style="17"/>
    <col min="5114" max="5114" width="0.75" style="17" customWidth="1"/>
    <col min="5115" max="5115" width="3.625" style="17" customWidth="1"/>
    <col min="5116" max="5116" width="19.625" style="17" customWidth="1"/>
    <col min="5117" max="5117" width="4.75" style="17" customWidth="1"/>
    <col min="5118" max="5119" width="9.25" style="17" customWidth="1"/>
    <col min="5120" max="5120" width="8.625" style="17" customWidth="1"/>
    <col min="5121" max="5122" width="7" style="17" customWidth="1"/>
    <col min="5123" max="5123" width="11.625" style="17" customWidth="1"/>
    <col min="5124" max="5124" width="7.625" style="17" customWidth="1"/>
    <col min="5125" max="5125" width="14.625" style="17" customWidth="1"/>
    <col min="5126" max="5126" width="2.875" style="17" customWidth="1"/>
    <col min="5127" max="5127" width="12.625" style="17" customWidth="1"/>
    <col min="5128" max="5128" width="1.75" style="17" customWidth="1"/>
    <col min="5129" max="5129" width="1.625" style="17" customWidth="1"/>
    <col min="5130" max="5130" width="14.625" style="17" customWidth="1"/>
    <col min="5131" max="5369" width="9" style="17"/>
    <col min="5370" max="5370" width="0.75" style="17" customWidth="1"/>
    <col min="5371" max="5371" width="3.625" style="17" customWidth="1"/>
    <col min="5372" max="5372" width="19.625" style="17" customWidth="1"/>
    <col min="5373" max="5373" width="4.75" style="17" customWidth="1"/>
    <col min="5374" max="5375" width="9.25" style="17" customWidth="1"/>
    <col min="5376" max="5376" width="8.625" style="17" customWidth="1"/>
    <col min="5377" max="5378" width="7" style="17" customWidth="1"/>
    <col min="5379" max="5379" width="11.625" style="17" customWidth="1"/>
    <col min="5380" max="5380" width="7.625" style="17" customWidth="1"/>
    <col min="5381" max="5381" width="14.625" style="17" customWidth="1"/>
    <col min="5382" max="5382" width="2.875" style="17" customWidth="1"/>
    <col min="5383" max="5383" width="12.625" style="17" customWidth="1"/>
    <col min="5384" max="5384" width="1.75" style="17" customWidth="1"/>
    <col min="5385" max="5385" width="1.625" style="17" customWidth="1"/>
    <col min="5386" max="5386" width="14.625" style="17" customWidth="1"/>
    <col min="5387" max="5625" width="9" style="17"/>
    <col min="5626" max="5626" width="0.75" style="17" customWidth="1"/>
    <col min="5627" max="5627" width="3.625" style="17" customWidth="1"/>
    <col min="5628" max="5628" width="19.625" style="17" customWidth="1"/>
    <col min="5629" max="5629" width="4.75" style="17" customWidth="1"/>
    <col min="5630" max="5631" width="9.25" style="17" customWidth="1"/>
    <col min="5632" max="5632" width="8.625" style="17" customWidth="1"/>
    <col min="5633" max="5634" width="7" style="17" customWidth="1"/>
    <col min="5635" max="5635" width="11.625" style="17" customWidth="1"/>
    <col min="5636" max="5636" width="7.625" style="17" customWidth="1"/>
    <col min="5637" max="5637" width="14.625" style="17" customWidth="1"/>
    <col min="5638" max="5638" width="2.875" style="17" customWidth="1"/>
    <col min="5639" max="5639" width="12.625" style="17" customWidth="1"/>
    <col min="5640" max="5640" width="1.75" style="17" customWidth="1"/>
    <col min="5641" max="5641" width="1.625" style="17" customWidth="1"/>
    <col min="5642" max="5642" width="14.625" style="17" customWidth="1"/>
    <col min="5643" max="5881" width="9" style="17"/>
    <col min="5882" max="5882" width="0.75" style="17" customWidth="1"/>
    <col min="5883" max="5883" width="3.625" style="17" customWidth="1"/>
    <col min="5884" max="5884" width="19.625" style="17" customWidth="1"/>
    <col min="5885" max="5885" width="4.75" style="17" customWidth="1"/>
    <col min="5886" max="5887" width="9.25" style="17" customWidth="1"/>
    <col min="5888" max="5888" width="8.625" style="17" customWidth="1"/>
    <col min="5889" max="5890" width="7" style="17" customWidth="1"/>
    <col min="5891" max="5891" width="11.625" style="17" customWidth="1"/>
    <col min="5892" max="5892" width="7.625" style="17" customWidth="1"/>
    <col min="5893" max="5893" width="14.625" style="17" customWidth="1"/>
    <col min="5894" max="5894" width="2.875" style="17" customWidth="1"/>
    <col min="5895" max="5895" width="12.625" style="17" customWidth="1"/>
    <col min="5896" max="5896" width="1.75" style="17" customWidth="1"/>
    <col min="5897" max="5897" width="1.625" style="17" customWidth="1"/>
    <col min="5898" max="5898" width="14.625" style="17" customWidth="1"/>
    <col min="5899" max="6137" width="9" style="17"/>
    <col min="6138" max="6138" width="0.75" style="17" customWidth="1"/>
    <col min="6139" max="6139" width="3.625" style="17" customWidth="1"/>
    <col min="6140" max="6140" width="19.625" style="17" customWidth="1"/>
    <col min="6141" max="6141" width="4.75" style="17" customWidth="1"/>
    <col min="6142" max="6143" width="9.25" style="17" customWidth="1"/>
    <col min="6144" max="6144" width="8.625" style="17" customWidth="1"/>
    <col min="6145" max="6146" width="7" style="17" customWidth="1"/>
    <col min="6147" max="6147" width="11.625" style="17" customWidth="1"/>
    <col min="6148" max="6148" width="7.625" style="17" customWidth="1"/>
    <col min="6149" max="6149" width="14.625" style="17" customWidth="1"/>
    <col min="6150" max="6150" width="2.875" style="17" customWidth="1"/>
    <col min="6151" max="6151" width="12.625" style="17" customWidth="1"/>
    <col min="6152" max="6152" width="1.75" style="17" customWidth="1"/>
    <col min="6153" max="6153" width="1.625" style="17" customWidth="1"/>
    <col min="6154" max="6154" width="14.625" style="17" customWidth="1"/>
    <col min="6155" max="6393" width="9" style="17"/>
    <col min="6394" max="6394" width="0.75" style="17" customWidth="1"/>
    <col min="6395" max="6395" width="3.625" style="17" customWidth="1"/>
    <col min="6396" max="6396" width="19.625" style="17" customWidth="1"/>
    <col min="6397" max="6397" width="4.75" style="17" customWidth="1"/>
    <col min="6398" max="6399" width="9.25" style="17" customWidth="1"/>
    <col min="6400" max="6400" width="8.625" style="17" customWidth="1"/>
    <col min="6401" max="6402" width="7" style="17" customWidth="1"/>
    <col min="6403" max="6403" width="11.625" style="17" customWidth="1"/>
    <col min="6404" max="6404" width="7.625" style="17" customWidth="1"/>
    <col min="6405" max="6405" width="14.625" style="17" customWidth="1"/>
    <col min="6406" max="6406" width="2.875" style="17" customWidth="1"/>
    <col min="6407" max="6407" width="12.625" style="17" customWidth="1"/>
    <col min="6408" max="6408" width="1.75" style="17" customWidth="1"/>
    <col min="6409" max="6409" width="1.625" style="17" customWidth="1"/>
    <col min="6410" max="6410" width="14.625" style="17" customWidth="1"/>
    <col min="6411" max="6649" width="9" style="17"/>
    <col min="6650" max="6650" width="0.75" style="17" customWidth="1"/>
    <col min="6651" max="6651" width="3.625" style="17" customWidth="1"/>
    <col min="6652" max="6652" width="19.625" style="17" customWidth="1"/>
    <col min="6653" max="6653" width="4.75" style="17" customWidth="1"/>
    <col min="6654" max="6655" width="9.25" style="17" customWidth="1"/>
    <col min="6656" max="6656" width="8.625" style="17" customWidth="1"/>
    <col min="6657" max="6658" width="7" style="17" customWidth="1"/>
    <col min="6659" max="6659" width="11.625" style="17" customWidth="1"/>
    <col min="6660" max="6660" width="7.625" style="17" customWidth="1"/>
    <col min="6661" max="6661" width="14.625" style="17" customWidth="1"/>
    <col min="6662" max="6662" width="2.875" style="17" customWidth="1"/>
    <col min="6663" max="6663" width="12.625" style="17" customWidth="1"/>
    <col min="6664" max="6664" width="1.75" style="17" customWidth="1"/>
    <col min="6665" max="6665" width="1.625" style="17" customWidth="1"/>
    <col min="6666" max="6666" width="14.625" style="17" customWidth="1"/>
    <col min="6667" max="6905" width="9" style="17"/>
    <col min="6906" max="6906" width="0.75" style="17" customWidth="1"/>
    <col min="6907" max="6907" width="3.625" style="17" customWidth="1"/>
    <col min="6908" max="6908" width="19.625" style="17" customWidth="1"/>
    <col min="6909" max="6909" width="4.75" style="17" customWidth="1"/>
    <col min="6910" max="6911" width="9.25" style="17" customWidth="1"/>
    <col min="6912" max="6912" width="8.625" style="17" customWidth="1"/>
    <col min="6913" max="6914" width="7" style="17" customWidth="1"/>
    <col min="6915" max="6915" width="11.625" style="17" customWidth="1"/>
    <col min="6916" max="6916" width="7.625" style="17" customWidth="1"/>
    <col min="6917" max="6917" width="14.625" style="17" customWidth="1"/>
    <col min="6918" max="6918" width="2.875" style="17" customWidth="1"/>
    <col min="6919" max="6919" width="12.625" style="17" customWidth="1"/>
    <col min="6920" max="6920" width="1.75" style="17" customWidth="1"/>
    <col min="6921" max="6921" width="1.625" style="17" customWidth="1"/>
    <col min="6922" max="6922" width="14.625" style="17" customWidth="1"/>
    <col min="6923" max="7161" width="9" style="17"/>
    <col min="7162" max="7162" width="0.75" style="17" customWidth="1"/>
    <col min="7163" max="7163" width="3.625" style="17" customWidth="1"/>
    <col min="7164" max="7164" width="19.625" style="17" customWidth="1"/>
    <col min="7165" max="7165" width="4.75" style="17" customWidth="1"/>
    <col min="7166" max="7167" width="9.25" style="17" customWidth="1"/>
    <col min="7168" max="7168" width="8.625" style="17" customWidth="1"/>
    <col min="7169" max="7170" width="7" style="17" customWidth="1"/>
    <col min="7171" max="7171" width="11.625" style="17" customWidth="1"/>
    <col min="7172" max="7172" width="7.625" style="17" customWidth="1"/>
    <col min="7173" max="7173" width="14.625" style="17" customWidth="1"/>
    <col min="7174" max="7174" width="2.875" style="17" customWidth="1"/>
    <col min="7175" max="7175" width="12.625" style="17" customWidth="1"/>
    <col min="7176" max="7176" width="1.75" style="17" customWidth="1"/>
    <col min="7177" max="7177" width="1.625" style="17" customWidth="1"/>
    <col min="7178" max="7178" width="14.625" style="17" customWidth="1"/>
    <col min="7179" max="7417" width="9" style="17"/>
    <col min="7418" max="7418" width="0.75" style="17" customWidth="1"/>
    <col min="7419" max="7419" width="3.625" style="17" customWidth="1"/>
    <col min="7420" max="7420" width="19.625" style="17" customWidth="1"/>
    <col min="7421" max="7421" width="4.75" style="17" customWidth="1"/>
    <col min="7422" max="7423" width="9.25" style="17" customWidth="1"/>
    <col min="7424" max="7424" width="8.625" style="17" customWidth="1"/>
    <col min="7425" max="7426" width="7" style="17" customWidth="1"/>
    <col min="7427" max="7427" width="11.625" style="17" customWidth="1"/>
    <col min="7428" max="7428" width="7.625" style="17" customWidth="1"/>
    <col min="7429" max="7429" width="14.625" style="17" customWidth="1"/>
    <col min="7430" max="7430" width="2.875" style="17" customWidth="1"/>
    <col min="7431" max="7431" width="12.625" style="17" customWidth="1"/>
    <col min="7432" max="7432" width="1.75" style="17" customWidth="1"/>
    <col min="7433" max="7433" width="1.625" style="17" customWidth="1"/>
    <col min="7434" max="7434" width="14.625" style="17" customWidth="1"/>
    <col min="7435" max="7673" width="9" style="17"/>
    <col min="7674" max="7674" width="0.75" style="17" customWidth="1"/>
    <col min="7675" max="7675" width="3.625" style="17" customWidth="1"/>
    <col min="7676" max="7676" width="19.625" style="17" customWidth="1"/>
    <col min="7677" max="7677" width="4.75" style="17" customWidth="1"/>
    <col min="7678" max="7679" width="9.25" style="17" customWidth="1"/>
    <col min="7680" max="7680" width="8.625" style="17" customWidth="1"/>
    <col min="7681" max="7682" width="7" style="17" customWidth="1"/>
    <col min="7683" max="7683" width="11.625" style="17" customWidth="1"/>
    <col min="7684" max="7684" width="7.625" style="17" customWidth="1"/>
    <col min="7685" max="7685" width="14.625" style="17" customWidth="1"/>
    <col min="7686" max="7686" width="2.875" style="17" customWidth="1"/>
    <col min="7687" max="7687" width="12.625" style="17" customWidth="1"/>
    <col min="7688" max="7688" width="1.75" style="17" customWidth="1"/>
    <col min="7689" max="7689" width="1.625" style="17" customWidth="1"/>
    <col min="7690" max="7690" width="14.625" style="17" customWidth="1"/>
    <col min="7691" max="7929" width="9" style="17"/>
    <col min="7930" max="7930" width="0.75" style="17" customWidth="1"/>
    <col min="7931" max="7931" width="3.625" style="17" customWidth="1"/>
    <col min="7932" max="7932" width="19.625" style="17" customWidth="1"/>
    <col min="7933" max="7933" width="4.75" style="17" customWidth="1"/>
    <col min="7934" max="7935" width="9.25" style="17" customWidth="1"/>
    <col min="7936" max="7936" width="8.625" style="17" customWidth="1"/>
    <col min="7937" max="7938" width="7" style="17" customWidth="1"/>
    <col min="7939" max="7939" width="11.625" style="17" customWidth="1"/>
    <col min="7940" max="7940" width="7.625" style="17" customWidth="1"/>
    <col min="7941" max="7941" width="14.625" style="17" customWidth="1"/>
    <col min="7942" max="7942" width="2.875" style="17" customWidth="1"/>
    <col min="7943" max="7943" width="12.625" style="17" customWidth="1"/>
    <col min="7944" max="7944" width="1.75" style="17" customWidth="1"/>
    <col min="7945" max="7945" width="1.625" style="17" customWidth="1"/>
    <col min="7946" max="7946" width="14.625" style="17" customWidth="1"/>
    <col min="7947" max="8185" width="9" style="17"/>
    <col min="8186" max="8186" width="0.75" style="17" customWidth="1"/>
    <col min="8187" max="8187" width="3.625" style="17" customWidth="1"/>
    <col min="8188" max="8188" width="19.625" style="17" customWidth="1"/>
    <col min="8189" max="8189" width="4.75" style="17" customWidth="1"/>
    <col min="8190" max="8191" width="9.25" style="17" customWidth="1"/>
    <col min="8192" max="8192" width="8.625" style="17" customWidth="1"/>
    <col min="8193" max="8194" width="7" style="17" customWidth="1"/>
    <col min="8195" max="8195" width="11.625" style="17" customWidth="1"/>
    <col min="8196" max="8196" width="7.625" style="17" customWidth="1"/>
    <col min="8197" max="8197" width="14.625" style="17" customWidth="1"/>
    <col min="8198" max="8198" width="2.875" style="17" customWidth="1"/>
    <col min="8199" max="8199" width="12.625" style="17" customWidth="1"/>
    <col min="8200" max="8200" width="1.75" style="17" customWidth="1"/>
    <col min="8201" max="8201" width="1.625" style="17" customWidth="1"/>
    <col min="8202" max="8202" width="14.625" style="17" customWidth="1"/>
    <col min="8203" max="8441" width="9" style="17"/>
    <col min="8442" max="8442" width="0.75" style="17" customWidth="1"/>
    <col min="8443" max="8443" width="3.625" style="17" customWidth="1"/>
    <col min="8444" max="8444" width="19.625" style="17" customWidth="1"/>
    <col min="8445" max="8445" width="4.75" style="17" customWidth="1"/>
    <col min="8446" max="8447" width="9.25" style="17" customWidth="1"/>
    <col min="8448" max="8448" width="8.625" style="17" customWidth="1"/>
    <col min="8449" max="8450" width="7" style="17" customWidth="1"/>
    <col min="8451" max="8451" width="11.625" style="17" customWidth="1"/>
    <col min="8452" max="8452" width="7.625" style="17" customWidth="1"/>
    <col min="8453" max="8453" width="14.625" style="17" customWidth="1"/>
    <col min="8454" max="8454" width="2.875" style="17" customWidth="1"/>
    <col min="8455" max="8455" width="12.625" style="17" customWidth="1"/>
    <col min="8456" max="8456" width="1.75" style="17" customWidth="1"/>
    <col min="8457" max="8457" width="1.625" style="17" customWidth="1"/>
    <col min="8458" max="8458" width="14.625" style="17" customWidth="1"/>
    <col min="8459" max="8697" width="9" style="17"/>
    <col min="8698" max="8698" width="0.75" style="17" customWidth="1"/>
    <col min="8699" max="8699" width="3.625" style="17" customWidth="1"/>
    <col min="8700" max="8700" width="19.625" style="17" customWidth="1"/>
    <col min="8701" max="8701" width="4.75" style="17" customWidth="1"/>
    <col min="8702" max="8703" width="9.25" style="17" customWidth="1"/>
    <col min="8704" max="8704" width="8.625" style="17" customWidth="1"/>
    <col min="8705" max="8706" width="7" style="17" customWidth="1"/>
    <col min="8707" max="8707" width="11.625" style="17" customWidth="1"/>
    <col min="8708" max="8708" width="7.625" style="17" customWidth="1"/>
    <col min="8709" max="8709" width="14.625" style="17" customWidth="1"/>
    <col min="8710" max="8710" width="2.875" style="17" customWidth="1"/>
    <col min="8711" max="8711" width="12.625" style="17" customWidth="1"/>
    <col min="8712" max="8712" width="1.75" style="17" customWidth="1"/>
    <col min="8713" max="8713" width="1.625" style="17" customWidth="1"/>
    <col min="8714" max="8714" width="14.625" style="17" customWidth="1"/>
    <col min="8715" max="8953" width="9" style="17"/>
    <col min="8954" max="8954" width="0.75" style="17" customWidth="1"/>
    <col min="8955" max="8955" width="3.625" style="17" customWidth="1"/>
    <col min="8956" max="8956" width="19.625" style="17" customWidth="1"/>
    <col min="8957" max="8957" width="4.75" style="17" customWidth="1"/>
    <col min="8958" max="8959" width="9.25" style="17" customWidth="1"/>
    <col min="8960" max="8960" width="8.625" style="17" customWidth="1"/>
    <col min="8961" max="8962" width="7" style="17" customWidth="1"/>
    <col min="8963" max="8963" width="11.625" style="17" customWidth="1"/>
    <col min="8964" max="8964" width="7.625" style="17" customWidth="1"/>
    <col min="8965" max="8965" width="14.625" style="17" customWidth="1"/>
    <col min="8966" max="8966" width="2.875" style="17" customWidth="1"/>
    <col min="8967" max="8967" width="12.625" style="17" customWidth="1"/>
    <col min="8968" max="8968" width="1.75" style="17" customWidth="1"/>
    <col min="8969" max="8969" width="1.625" style="17" customWidth="1"/>
    <col min="8970" max="8970" width="14.625" style="17" customWidth="1"/>
    <col min="8971" max="9209" width="9" style="17"/>
    <col min="9210" max="9210" width="0.75" style="17" customWidth="1"/>
    <col min="9211" max="9211" width="3.625" style="17" customWidth="1"/>
    <col min="9212" max="9212" width="19.625" style="17" customWidth="1"/>
    <col min="9213" max="9213" width="4.75" style="17" customWidth="1"/>
    <col min="9214" max="9215" width="9.25" style="17" customWidth="1"/>
    <col min="9216" max="9216" width="8.625" style="17" customWidth="1"/>
    <col min="9217" max="9218" width="7" style="17" customWidth="1"/>
    <col min="9219" max="9219" width="11.625" style="17" customWidth="1"/>
    <col min="9220" max="9220" width="7.625" style="17" customWidth="1"/>
    <col min="9221" max="9221" width="14.625" style="17" customWidth="1"/>
    <col min="9222" max="9222" width="2.875" style="17" customWidth="1"/>
    <col min="9223" max="9223" width="12.625" style="17" customWidth="1"/>
    <col min="9224" max="9224" width="1.75" style="17" customWidth="1"/>
    <col min="9225" max="9225" width="1.625" style="17" customWidth="1"/>
    <col min="9226" max="9226" width="14.625" style="17" customWidth="1"/>
    <col min="9227" max="9465" width="9" style="17"/>
    <col min="9466" max="9466" width="0.75" style="17" customWidth="1"/>
    <col min="9467" max="9467" width="3.625" style="17" customWidth="1"/>
    <col min="9468" max="9468" width="19.625" style="17" customWidth="1"/>
    <col min="9469" max="9469" width="4.75" style="17" customWidth="1"/>
    <col min="9470" max="9471" width="9.25" style="17" customWidth="1"/>
    <col min="9472" max="9472" width="8.625" style="17" customWidth="1"/>
    <col min="9473" max="9474" width="7" style="17" customWidth="1"/>
    <col min="9475" max="9475" width="11.625" style="17" customWidth="1"/>
    <col min="9476" max="9476" width="7.625" style="17" customWidth="1"/>
    <col min="9477" max="9477" width="14.625" style="17" customWidth="1"/>
    <col min="9478" max="9478" width="2.875" style="17" customWidth="1"/>
    <col min="9479" max="9479" width="12.625" style="17" customWidth="1"/>
    <col min="9480" max="9480" width="1.75" style="17" customWidth="1"/>
    <col min="9481" max="9481" width="1.625" style="17" customWidth="1"/>
    <col min="9482" max="9482" width="14.625" style="17" customWidth="1"/>
    <col min="9483" max="9721" width="9" style="17"/>
    <col min="9722" max="9722" width="0.75" style="17" customWidth="1"/>
    <col min="9723" max="9723" width="3.625" style="17" customWidth="1"/>
    <col min="9724" max="9724" width="19.625" style="17" customWidth="1"/>
    <col min="9725" max="9725" width="4.75" style="17" customWidth="1"/>
    <col min="9726" max="9727" width="9.25" style="17" customWidth="1"/>
    <col min="9728" max="9728" width="8.625" style="17" customWidth="1"/>
    <col min="9729" max="9730" width="7" style="17" customWidth="1"/>
    <col min="9731" max="9731" width="11.625" style="17" customWidth="1"/>
    <col min="9732" max="9732" width="7.625" style="17" customWidth="1"/>
    <col min="9733" max="9733" width="14.625" style="17" customWidth="1"/>
    <col min="9734" max="9734" width="2.875" style="17" customWidth="1"/>
    <col min="9735" max="9735" width="12.625" style="17" customWidth="1"/>
    <col min="9736" max="9736" width="1.75" style="17" customWidth="1"/>
    <col min="9737" max="9737" width="1.625" style="17" customWidth="1"/>
    <col min="9738" max="9738" width="14.625" style="17" customWidth="1"/>
    <col min="9739" max="9977" width="9" style="17"/>
    <col min="9978" max="9978" width="0.75" style="17" customWidth="1"/>
    <col min="9979" max="9979" width="3.625" style="17" customWidth="1"/>
    <col min="9980" max="9980" width="19.625" style="17" customWidth="1"/>
    <col min="9981" max="9981" width="4.75" style="17" customWidth="1"/>
    <col min="9982" max="9983" width="9.25" style="17" customWidth="1"/>
    <col min="9984" max="9984" width="8.625" style="17" customWidth="1"/>
    <col min="9985" max="9986" width="7" style="17" customWidth="1"/>
    <col min="9987" max="9987" width="11.625" style="17" customWidth="1"/>
    <col min="9988" max="9988" width="7.625" style="17" customWidth="1"/>
    <col min="9989" max="9989" width="14.625" style="17" customWidth="1"/>
    <col min="9990" max="9990" width="2.875" style="17" customWidth="1"/>
    <col min="9991" max="9991" width="12.625" style="17" customWidth="1"/>
    <col min="9992" max="9992" width="1.75" style="17" customWidth="1"/>
    <col min="9993" max="9993" width="1.625" style="17" customWidth="1"/>
    <col min="9994" max="9994" width="14.625" style="17" customWidth="1"/>
    <col min="9995" max="10233" width="9" style="17"/>
    <col min="10234" max="10234" width="0.75" style="17" customWidth="1"/>
    <col min="10235" max="10235" width="3.625" style="17" customWidth="1"/>
    <col min="10236" max="10236" width="19.625" style="17" customWidth="1"/>
    <col min="10237" max="10237" width="4.75" style="17" customWidth="1"/>
    <col min="10238" max="10239" width="9.25" style="17" customWidth="1"/>
    <col min="10240" max="10240" width="8.625" style="17" customWidth="1"/>
    <col min="10241" max="10242" width="7" style="17" customWidth="1"/>
    <col min="10243" max="10243" width="11.625" style="17" customWidth="1"/>
    <col min="10244" max="10244" width="7.625" style="17" customWidth="1"/>
    <col min="10245" max="10245" width="14.625" style="17" customWidth="1"/>
    <col min="10246" max="10246" width="2.875" style="17" customWidth="1"/>
    <col min="10247" max="10247" width="12.625" style="17" customWidth="1"/>
    <col min="10248" max="10248" width="1.75" style="17" customWidth="1"/>
    <col min="10249" max="10249" width="1.625" style="17" customWidth="1"/>
    <col min="10250" max="10250" width="14.625" style="17" customWidth="1"/>
    <col min="10251" max="10489" width="9" style="17"/>
    <col min="10490" max="10490" width="0.75" style="17" customWidth="1"/>
    <col min="10491" max="10491" width="3.625" style="17" customWidth="1"/>
    <col min="10492" max="10492" width="19.625" style="17" customWidth="1"/>
    <col min="10493" max="10493" width="4.75" style="17" customWidth="1"/>
    <col min="10494" max="10495" width="9.25" style="17" customWidth="1"/>
    <col min="10496" max="10496" width="8.625" style="17" customWidth="1"/>
    <col min="10497" max="10498" width="7" style="17" customWidth="1"/>
    <col min="10499" max="10499" width="11.625" style="17" customWidth="1"/>
    <col min="10500" max="10500" width="7.625" style="17" customWidth="1"/>
    <col min="10501" max="10501" width="14.625" style="17" customWidth="1"/>
    <col min="10502" max="10502" width="2.875" style="17" customWidth="1"/>
    <col min="10503" max="10503" width="12.625" style="17" customWidth="1"/>
    <col min="10504" max="10504" width="1.75" style="17" customWidth="1"/>
    <col min="10505" max="10505" width="1.625" style="17" customWidth="1"/>
    <col min="10506" max="10506" width="14.625" style="17" customWidth="1"/>
    <col min="10507" max="10745" width="9" style="17"/>
    <col min="10746" max="10746" width="0.75" style="17" customWidth="1"/>
    <col min="10747" max="10747" width="3.625" style="17" customWidth="1"/>
    <col min="10748" max="10748" width="19.625" style="17" customWidth="1"/>
    <col min="10749" max="10749" width="4.75" style="17" customWidth="1"/>
    <col min="10750" max="10751" width="9.25" style="17" customWidth="1"/>
    <col min="10752" max="10752" width="8.625" style="17" customWidth="1"/>
    <col min="10753" max="10754" width="7" style="17" customWidth="1"/>
    <col min="10755" max="10755" width="11.625" style="17" customWidth="1"/>
    <col min="10756" max="10756" width="7.625" style="17" customWidth="1"/>
    <col min="10757" max="10757" width="14.625" style="17" customWidth="1"/>
    <col min="10758" max="10758" width="2.875" style="17" customWidth="1"/>
    <col min="10759" max="10759" width="12.625" style="17" customWidth="1"/>
    <col min="10760" max="10760" width="1.75" style="17" customWidth="1"/>
    <col min="10761" max="10761" width="1.625" style="17" customWidth="1"/>
    <col min="10762" max="10762" width="14.625" style="17" customWidth="1"/>
    <col min="10763" max="11001" width="9" style="17"/>
    <col min="11002" max="11002" width="0.75" style="17" customWidth="1"/>
    <col min="11003" max="11003" width="3.625" style="17" customWidth="1"/>
    <col min="11004" max="11004" width="19.625" style="17" customWidth="1"/>
    <col min="11005" max="11005" width="4.75" style="17" customWidth="1"/>
    <col min="11006" max="11007" width="9.25" style="17" customWidth="1"/>
    <col min="11008" max="11008" width="8.625" style="17" customWidth="1"/>
    <col min="11009" max="11010" width="7" style="17" customWidth="1"/>
    <col min="11011" max="11011" width="11.625" style="17" customWidth="1"/>
    <col min="11012" max="11012" width="7.625" style="17" customWidth="1"/>
    <col min="11013" max="11013" width="14.625" style="17" customWidth="1"/>
    <col min="11014" max="11014" width="2.875" style="17" customWidth="1"/>
    <col min="11015" max="11015" width="12.625" style="17" customWidth="1"/>
    <col min="11016" max="11016" width="1.75" style="17" customWidth="1"/>
    <col min="11017" max="11017" width="1.625" style="17" customWidth="1"/>
    <col min="11018" max="11018" width="14.625" style="17" customWidth="1"/>
    <col min="11019" max="11257" width="9" style="17"/>
    <col min="11258" max="11258" width="0.75" style="17" customWidth="1"/>
    <col min="11259" max="11259" width="3.625" style="17" customWidth="1"/>
    <col min="11260" max="11260" width="19.625" style="17" customWidth="1"/>
    <col min="11261" max="11261" width="4.75" style="17" customWidth="1"/>
    <col min="11262" max="11263" width="9.25" style="17" customWidth="1"/>
    <col min="11264" max="11264" width="8.625" style="17" customWidth="1"/>
    <col min="11265" max="11266" width="7" style="17" customWidth="1"/>
    <col min="11267" max="11267" width="11.625" style="17" customWidth="1"/>
    <col min="11268" max="11268" width="7.625" style="17" customWidth="1"/>
    <col min="11269" max="11269" width="14.625" style="17" customWidth="1"/>
    <col min="11270" max="11270" width="2.875" style="17" customWidth="1"/>
    <col min="11271" max="11271" width="12.625" style="17" customWidth="1"/>
    <col min="11272" max="11272" width="1.75" style="17" customWidth="1"/>
    <col min="11273" max="11273" width="1.625" style="17" customWidth="1"/>
    <col min="11274" max="11274" width="14.625" style="17" customWidth="1"/>
    <col min="11275" max="11513" width="9" style="17"/>
    <col min="11514" max="11514" width="0.75" style="17" customWidth="1"/>
    <col min="11515" max="11515" width="3.625" style="17" customWidth="1"/>
    <col min="11516" max="11516" width="19.625" style="17" customWidth="1"/>
    <col min="11517" max="11517" width="4.75" style="17" customWidth="1"/>
    <col min="11518" max="11519" width="9.25" style="17" customWidth="1"/>
    <col min="11520" max="11520" width="8.625" style="17" customWidth="1"/>
    <col min="11521" max="11522" width="7" style="17" customWidth="1"/>
    <col min="11523" max="11523" width="11.625" style="17" customWidth="1"/>
    <col min="11524" max="11524" width="7.625" style="17" customWidth="1"/>
    <col min="11525" max="11525" width="14.625" style="17" customWidth="1"/>
    <col min="11526" max="11526" width="2.875" style="17" customWidth="1"/>
    <col min="11527" max="11527" width="12.625" style="17" customWidth="1"/>
    <col min="11528" max="11528" width="1.75" style="17" customWidth="1"/>
    <col min="11529" max="11529" width="1.625" style="17" customWidth="1"/>
    <col min="11530" max="11530" width="14.625" style="17" customWidth="1"/>
    <col min="11531" max="11769" width="9" style="17"/>
    <col min="11770" max="11770" width="0.75" style="17" customWidth="1"/>
    <col min="11771" max="11771" width="3.625" style="17" customWidth="1"/>
    <col min="11772" max="11772" width="19.625" style="17" customWidth="1"/>
    <col min="11773" max="11773" width="4.75" style="17" customWidth="1"/>
    <col min="11774" max="11775" width="9.25" style="17" customWidth="1"/>
    <col min="11776" max="11776" width="8.625" style="17" customWidth="1"/>
    <col min="11777" max="11778" width="7" style="17" customWidth="1"/>
    <col min="11779" max="11779" width="11.625" style="17" customWidth="1"/>
    <col min="11780" max="11780" width="7.625" style="17" customWidth="1"/>
    <col min="11781" max="11781" width="14.625" style="17" customWidth="1"/>
    <col min="11782" max="11782" width="2.875" style="17" customWidth="1"/>
    <col min="11783" max="11783" width="12.625" style="17" customWidth="1"/>
    <col min="11784" max="11784" width="1.75" style="17" customWidth="1"/>
    <col min="11785" max="11785" width="1.625" style="17" customWidth="1"/>
    <col min="11786" max="11786" width="14.625" style="17" customWidth="1"/>
    <col min="11787" max="12025" width="9" style="17"/>
    <col min="12026" max="12026" width="0.75" style="17" customWidth="1"/>
    <col min="12027" max="12027" width="3.625" style="17" customWidth="1"/>
    <col min="12028" max="12028" width="19.625" style="17" customWidth="1"/>
    <col min="12029" max="12029" width="4.75" style="17" customWidth="1"/>
    <col min="12030" max="12031" width="9.25" style="17" customWidth="1"/>
    <col min="12032" max="12032" width="8.625" style="17" customWidth="1"/>
    <col min="12033" max="12034" width="7" style="17" customWidth="1"/>
    <col min="12035" max="12035" width="11.625" style="17" customWidth="1"/>
    <col min="12036" max="12036" width="7.625" style="17" customWidth="1"/>
    <col min="12037" max="12037" width="14.625" style="17" customWidth="1"/>
    <col min="12038" max="12038" width="2.875" style="17" customWidth="1"/>
    <col min="12039" max="12039" width="12.625" style="17" customWidth="1"/>
    <col min="12040" max="12040" width="1.75" style="17" customWidth="1"/>
    <col min="12041" max="12041" width="1.625" style="17" customWidth="1"/>
    <col min="12042" max="12042" width="14.625" style="17" customWidth="1"/>
    <col min="12043" max="12281" width="9" style="17"/>
    <col min="12282" max="12282" width="0.75" style="17" customWidth="1"/>
    <col min="12283" max="12283" width="3.625" style="17" customWidth="1"/>
    <col min="12284" max="12284" width="19.625" style="17" customWidth="1"/>
    <col min="12285" max="12285" width="4.75" style="17" customWidth="1"/>
    <col min="12286" max="12287" width="9.25" style="17" customWidth="1"/>
    <col min="12288" max="12288" width="8.625" style="17" customWidth="1"/>
    <col min="12289" max="12290" width="7" style="17" customWidth="1"/>
    <col min="12291" max="12291" width="11.625" style="17" customWidth="1"/>
    <col min="12292" max="12292" width="7.625" style="17" customWidth="1"/>
    <col min="12293" max="12293" width="14.625" style="17" customWidth="1"/>
    <col min="12294" max="12294" width="2.875" style="17" customWidth="1"/>
    <col min="12295" max="12295" width="12.625" style="17" customWidth="1"/>
    <col min="12296" max="12296" width="1.75" style="17" customWidth="1"/>
    <col min="12297" max="12297" width="1.625" style="17" customWidth="1"/>
    <col min="12298" max="12298" width="14.625" style="17" customWidth="1"/>
    <col min="12299" max="12537" width="9" style="17"/>
    <col min="12538" max="12538" width="0.75" style="17" customWidth="1"/>
    <col min="12539" max="12539" width="3.625" style="17" customWidth="1"/>
    <col min="12540" max="12540" width="19.625" style="17" customWidth="1"/>
    <col min="12541" max="12541" width="4.75" style="17" customWidth="1"/>
    <col min="12542" max="12543" width="9.25" style="17" customWidth="1"/>
    <col min="12544" max="12544" width="8.625" style="17" customWidth="1"/>
    <col min="12545" max="12546" width="7" style="17" customWidth="1"/>
    <col min="12547" max="12547" width="11.625" style="17" customWidth="1"/>
    <col min="12548" max="12548" width="7.625" style="17" customWidth="1"/>
    <col min="12549" max="12549" width="14.625" style="17" customWidth="1"/>
    <col min="12550" max="12550" width="2.875" style="17" customWidth="1"/>
    <col min="12551" max="12551" width="12.625" style="17" customWidth="1"/>
    <col min="12552" max="12552" width="1.75" style="17" customWidth="1"/>
    <col min="12553" max="12553" width="1.625" style="17" customWidth="1"/>
    <col min="12554" max="12554" width="14.625" style="17" customWidth="1"/>
    <col min="12555" max="12793" width="9" style="17"/>
    <col min="12794" max="12794" width="0.75" style="17" customWidth="1"/>
    <col min="12795" max="12795" width="3.625" style="17" customWidth="1"/>
    <col min="12796" max="12796" width="19.625" style="17" customWidth="1"/>
    <col min="12797" max="12797" width="4.75" style="17" customWidth="1"/>
    <col min="12798" max="12799" width="9.25" style="17" customWidth="1"/>
    <col min="12800" max="12800" width="8.625" style="17" customWidth="1"/>
    <col min="12801" max="12802" width="7" style="17" customWidth="1"/>
    <col min="12803" max="12803" width="11.625" style="17" customWidth="1"/>
    <col min="12804" max="12804" width="7.625" style="17" customWidth="1"/>
    <col min="12805" max="12805" width="14.625" style="17" customWidth="1"/>
    <col min="12806" max="12806" width="2.875" style="17" customWidth="1"/>
    <col min="12807" max="12807" width="12.625" style="17" customWidth="1"/>
    <col min="12808" max="12808" width="1.75" style="17" customWidth="1"/>
    <col min="12809" max="12809" width="1.625" style="17" customWidth="1"/>
    <col min="12810" max="12810" width="14.625" style="17" customWidth="1"/>
    <col min="12811" max="13049" width="9" style="17"/>
    <col min="13050" max="13050" width="0.75" style="17" customWidth="1"/>
    <col min="13051" max="13051" width="3.625" style="17" customWidth="1"/>
    <col min="13052" max="13052" width="19.625" style="17" customWidth="1"/>
    <col min="13053" max="13053" width="4.75" style="17" customWidth="1"/>
    <col min="13054" max="13055" width="9.25" style="17" customWidth="1"/>
    <col min="13056" max="13056" width="8.625" style="17" customWidth="1"/>
    <col min="13057" max="13058" width="7" style="17" customWidth="1"/>
    <col min="13059" max="13059" width="11.625" style="17" customWidth="1"/>
    <col min="13060" max="13060" width="7.625" style="17" customWidth="1"/>
    <col min="13061" max="13061" width="14.625" style="17" customWidth="1"/>
    <col min="13062" max="13062" width="2.875" style="17" customWidth="1"/>
    <col min="13063" max="13063" width="12.625" style="17" customWidth="1"/>
    <col min="13064" max="13064" width="1.75" style="17" customWidth="1"/>
    <col min="13065" max="13065" width="1.625" style="17" customWidth="1"/>
    <col min="13066" max="13066" width="14.625" style="17" customWidth="1"/>
    <col min="13067" max="13305" width="9" style="17"/>
    <col min="13306" max="13306" width="0.75" style="17" customWidth="1"/>
    <col min="13307" max="13307" width="3.625" style="17" customWidth="1"/>
    <col min="13308" max="13308" width="19.625" style="17" customWidth="1"/>
    <col min="13309" max="13309" width="4.75" style="17" customWidth="1"/>
    <col min="13310" max="13311" width="9.25" style="17" customWidth="1"/>
    <col min="13312" max="13312" width="8.625" style="17" customWidth="1"/>
    <col min="13313" max="13314" width="7" style="17" customWidth="1"/>
    <col min="13315" max="13315" width="11.625" style="17" customWidth="1"/>
    <col min="13316" max="13316" width="7.625" style="17" customWidth="1"/>
    <col min="13317" max="13317" width="14.625" style="17" customWidth="1"/>
    <col min="13318" max="13318" width="2.875" style="17" customWidth="1"/>
    <col min="13319" max="13319" width="12.625" style="17" customWidth="1"/>
    <col min="13320" max="13320" width="1.75" style="17" customWidth="1"/>
    <col min="13321" max="13321" width="1.625" style="17" customWidth="1"/>
    <col min="13322" max="13322" width="14.625" style="17" customWidth="1"/>
    <col min="13323" max="13561" width="9" style="17"/>
    <col min="13562" max="13562" width="0.75" style="17" customWidth="1"/>
    <col min="13563" max="13563" width="3.625" style="17" customWidth="1"/>
    <col min="13564" max="13564" width="19.625" style="17" customWidth="1"/>
    <col min="13565" max="13565" width="4.75" style="17" customWidth="1"/>
    <col min="13566" max="13567" width="9.25" style="17" customWidth="1"/>
    <col min="13568" max="13568" width="8.625" style="17" customWidth="1"/>
    <col min="13569" max="13570" width="7" style="17" customWidth="1"/>
    <col min="13571" max="13571" width="11.625" style="17" customWidth="1"/>
    <col min="13572" max="13572" width="7.625" style="17" customWidth="1"/>
    <col min="13573" max="13573" width="14.625" style="17" customWidth="1"/>
    <col min="13574" max="13574" width="2.875" style="17" customWidth="1"/>
    <col min="13575" max="13575" width="12.625" style="17" customWidth="1"/>
    <col min="13576" max="13576" width="1.75" style="17" customWidth="1"/>
    <col min="13577" max="13577" width="1.625" style="17" customWidth="1"/>
    <col min="13578" max="13578" width="14.625" style="17" customWidth="1"/>
    <col min="13579" max="13817" width="9" style="17"/>
    <col min="13818" max="13818" width="0.75" style="17" customWidth="1"/>
    <col min="13819" max="13819" width="3.625" style="17" customWidth="1"/>
    <col min="13820" max="13820" width="19.625" style="17" customWidth="1"/>
    <col min="13821" max="13821" width="4.75" style="17" customWidth="1"/>
    <col min="13822" max="13823" width="9.25" style="17" customWidth="1"/>
    <col min="13824" max="13824" width="8.625" style="17" customWidth="1"/>
    <col min="13825" max="13826" width="7" style="17" customWidth="1"/>
    <col min="13827" max="13827" width="11.625" style="17" customWidth="1"/>
    <col min="13828" max="13828" width="7.625" style="17" customWidth="1"/>
    <col min="13829" max="13829" width="14.625" style="17" customWidth="1"/>
    <col min="13830" max="13830" width="2.875" style="17" customWidth="1"/>
    <col min="13831" max="13831" width="12.625" style="17" customWidth="1"/>
    <col min="13832" max="13832" width="1.75" style="17" customWidth="1"/>
    <col min="13833" max="13833" width="1.625" style="17" customWidth="1"/>
    <col min="13834" max="13834" width="14.625" style="17" customWidth="1"/>
    <col min="13835" max="14073" width="9" style="17"/>
    <col min="14074" max="14074" width="0.75" style="17" customWidth="1"/>
    <col min="14075" max="14075" width="3.625" style="17" customWidth="1"/>
    <col min="14076" max="14076" width="19.625" style="17" customWidth="1"/>
    <col min="14077" max="14077" width="4.75" style="17" customWidth="1"/>
    <col min="14078" max="14079" width="9.25" style="17" customWidth="1"/>
    <col min="14080" max="14080" width="8.625" style="17" customWidth="1"/>
    <col min="14081" max="14082" width="7" style="17" customWidth="1"/>
    <col min="14083" max="14083" width="11.625" style="17" customWidth="1"/>
    <col min="14084" max="14084" width="7.625" style="17" customWidth="1"/>
    <col min="14085" max="14085" width="14.625" style="17" customWidth="1"/>
    <col min="14086" max="14086" width="2.875" style="17" customWidth="1"/>
    <col min="14087" max="14087" width="12.625" style="17" customWidth="1"/>
    <col min="14088" max="14088" width="1.75" style="17" customWidth="1"/>
    <col min="14089" max="14089" width="1.625" style="17" customWidth="1"/>
    <col min="14090" max="14090" width="14.625" style="17" customWidth="1"/>
    <col min="14091" max="14329" width="9" style="17"/>
    <col min="14330" max="14330" width="0.75" style="17" customWidth="1"/>
    <col min="14331" max="14331" width="3.625" style="17" customWidth="1"/>
    <col min="14332" max="14332" width="19.625" style="17" customWidth="1"/>
    <col min="14333" max="14333" width="4.75" style="17" customWidth="1"/>
    <col min="14334" max="14335" width="9.25" style="17" customWidth="1"/>
    <col min="14336" max="14336" width="8.625" style="17" customWidth="1"/>
    <col min="14337" max="14338" width="7" style="17" customWidth="1"/>
    <col min="14339" max="14339" width="11.625" style="17" customWidth="1"/>
    <col min="14340" max="14340" width="7.625" style="17" customWidth="1"/>
    <col min="14341" max="14341" width="14.625" style="17" customWidth="1"/>
    <col min="14342" max="14342" width="2.875" style="17" customWidth="1"/>
    <col min="14343" max="14343" width="12.625" style="17" customWidth="1"/>
    <col min="14344" max="14344" width="1.75" style="17" customWidth="1"/>
    <col min="14345" max="14345" width="1.625" style="17" customWidth="1"/>
    <col min="14346" max="14346" width="14.625" style="17" customWidth="1"/>
    <col min="14347" max="14585" width="9" style="17"/>
    <col min="14586" max="14586" width="0.75" style="17" customWidth="1"/>
    <col min="14587" max="14587" width="3.625" style="17" customWidth="1"/>
    <col min="14588" max="14588" width="19.625" style="17" customWidth="1"/>
    <col min="14589" max="14589" width="4.75" style="17" customWidth="1"/>
    <col min="14590" max="14591" width="9.25" style="17" customWidth="1"/>
    <col min="14592" max="14592" width="8.625" style="17" customWidth="1"/>
    <col min="14593" max="14594" width="7" style="17" customWidth="1"/>
    <col min="14595" max="14595" width="11.625" style="17" customWidth="1"/>
    <col min="14596" max="14596" width="7.625" style="17" customWidth="1"/>
    <col min="14597" max="14597" width="14.625" style="17" customWidth="1"/>
    <col min="14598" max="14598" width="2.875" style="17" customWidth="1"/>
    <col min="14599" max="14599" width="12.625" style="17" customWidth="1"/>
    <col min="14600" max="14600" width="1.75" style="17" customWidth="1"/>
    <col min="14601" max="14601" width="1.625" style="17" customWidth="1"/>
    <col min="14602" max="14602" width="14.625" style="17" customWidth="1"/>
    <col min="14603" max="14841" width="9" style="17"/>
    <col min="14842" max="14842" width="0.75" style="17" customWidth="1"/>
    <col min="14843" max="14843" width="3.625" style="17" customWidth="1"/>
    <col min="14844" max="14844" width="19.625" style="17" customWidth="1"/>
    <col min="14845" max="14845" width="4.75" style="17" customWidth="1"/>
    <col min="14846" max="14847" width="9.25" style="17" customWidth="1"/>
    <col min="14848" max="14848" width="8.625" style="17" customWidth="1"/>
    <col min="14849" max="14850" width="7" style="17" customWidth="1"/>
    <col min="14851" max="14851" width="11.625" style="17" customWidth="1"/>
    <col min="14852" max="14852" width="7.625" style="17" customWidth="1"/>
    <col min="14853" max="14853" width="14.625" style="17" customWidth="1"/>
    <col min="14854" max="14854" width="2.875" style="17" customWidth="1"/>
    <col min="14855" max="14855" width="12.625" style="17" customWidth="1"/>
    <col min="14856" max="14856" width="1.75" style="17" customWidth="1"/>
    <col min="14857" max="14857" width="1.625" style="17" customWidth="1"/>
    <col min="14858" max="14858" width="14.625" style="17" customWidth="1"/>
    <col min="14859" max="15097" width="9" style="17"/>
    <col min="15098" max="15098" width="0.75" style="17" customWidth="1"/>
    <col min="15099" max="15099" width="3.625" style="17" customWidth="1"/>
    <col min="15100" max="15100" width="19.625" style="17" customWidth="1"/>
    <col min="15101" max="15101" width="4.75" style="17" customWidth="1"/>
    <col min="15102" max="15103" width="9.25" style="17" customWidth="1"/>
    <col min="15104" max="15104" width="8.625" style="17" customWidth="1"/>
    <col min="15105" max="15106" width="7" style="17" customWidth="1"/>
    <col min="15107" max="15107" width="11.625" style="17" customWidth="1"/>
    <col min="15108" max="15108" width="7.625" style="17" customWidth="1"/>
    <col min="15109" max="15109" width="14.625" style="17" customWidth="1"/>
    <col min="15110" max="15110" width="2.875" style="17" customWidth="1"/>
    <col min="15111" max="15111" width="12.625" style="17" customWidth="1"/>
    <col min="15112" max="15112" width="1.75" style="17" customWidth="1"/>
    <col min="15113" max="15113" width="1.625" style="17" customWidth="1"/>
    <col min="15114" max="15114" width="14.625" style="17" customWidth="1"/>
    <col min="15115" max="15353" width="9" style="17"/>
    <col min="15354" max="15354" width="0.75" style="17" customWidth="1"/>
    <col min="15355" max="15355" width="3.625" style="17" customWidth="1"/>
    <col min="15356" max="15356" width="19.625" style="17" customWidth="1"/>
    <col min="15357" max="15357" width="4.75" style="17" customWidth="1"/>
    <col min="15358" max="15359" width="9.25" style="17" customWidth="1"/>
    <col min="15360" max="15360" width="8.625" style="17" customWidth="1"/>
    <col min="15361" max="15362" width="7" style="17" customWidth="1"/>
    <col min="15363" max="15363" width="11.625" style="17" customWidth="1"/>
    <col min="15364" max="15364" width="7.625" style="17" customWidth="1"/>
    <col min="15365" max="15365" width="14.625" style="17" customWidth="1"/>
    <col min="15366" max="15366" width="2.875" style="17" customWidth="1"/>
    <col min="15367" max="15367" width="12.625" style="17" customWidth="1"/>
    <col min="15368" max="15368" width="1.75" style="17" customWidth="1"/>
    <col min="15369" max="15369" width="1.625" style="17" customWidth="1"/>
    <col min="15370" max="15370" width="14.625" style="17" customWidth="1"/>
    <col min="15371" max="15609" width="9" style="17"/>
    <col min="15610" max="15610" width="0.75" style="17" customWidth="1"/>
    <col min="15611" max="15611" width="3.625" style="17" customWidth="1"/>
    <col min="15612" max="15612" width="19.625" style="17" customWidth="1"/>
    <col min="15613" max="15613" width="4.75" style="17" customWidth="1"/>
    <col min="15614" max="15615" width="9.25" style="17" customWidth="1"/>
    <col min="15616" max="15616" width="8.625" style="17" customWidth="1"/>
    <col min="15617" max="15618" width="7" style="17" customWidth="1"/>
    <col min="15619" max="15619" width="11.625" style="17" customWidth="1"/>
    <col min="15620" max="15620" width="7.625" style="17" customWidth="1"/>
    <col min="15621" max="15621" width="14.625" style="17" customWidth="1"/>
    <col min="15622" max="15622" width="2.875" style="17" customWidth="1"/>
    <col min="15623" max="15623" width="12.625" style="17" customWidth="1"/>
    <col min="15624" max="15624" width="1.75" style="17" customWidth="1"/>
    <col min="15625" max="15625" width="1.625" style="17" customWidth="1"/>
    <col min="15626" max="15626" width="14.625" style="17" customWidth="1"/>
    <col min="15627" max="15865" width="9" style="17"/>
    <col min="15866" max="15866" width="0.75" style="17" customWidth="1"/>
    <col min="15867" max="15867" width="3.625" style="17" customWidth="1"/>
    <col min="15868" max="15868" width="19.625" style="17" customWidth="1"/>
    <col min="15869" max="15869" width="4.75" style="17" customWidth="1"/>
    <col min="15870" max="15871" width="9.25" style="17" customWidth="1"/>
    <col min="15872" max="15872" width="8.625" style="17" customWidth="1"/>
    <col min="15873" max="15874" width="7" style="17" customWidth="1"/>
    <col min="15875" max="15875" width="11.625" style="17" customWidth="1"/>
    <col min="15876" max="15876" width="7.625" style="17" customWidth="1"/>
    <col min="15877" max="15877" width="14.625" style="17" customWidth="1"/>
    <col min="15878" max="15878" width="2.875" style="17" customWidth="1"/>
    <col min="15879" max="15879" width="12.625" style="17" customWidth="1"/>
    <col min="15880" max="15880" width="1.75" style="17" customWidth="1"/>
    <col min="15881" max="15881" width="1.625" style="17" customWidth="1"/>
    <col min="15882" max="15882" width="14.625" style="17" customWidth="1"/>
    <col min="15883" max="16121" width="9" style="17"/>
    <col min="16122" max="16122" width="0.75" style="17" customWidth="1"/>
    <col min="16123" max="16123" width="3.625" style="17" customWidth="1"/>
    <col min="16124" max="16124" width="19.625" style="17" customWidth="1"/>
    <col min="16125" max="16125" width="4.75" style="17" customWidth="1"/>
    <col min="16126" max="16127" width="9.25" style="17" customWidth="1"/>
    <col min="16128" max="16128" width="8.625" style="17" customWidth="1"/>
    <col min="16129" max="16130" width="7" style="17" customWidth="1"/>
    <col min="16131" max="16131" width="11.625" style="17" customWidth="1"/>
    <col min="16132" max="16132" width="7.625" style="17" customWidth="1"/>
    <col min="16133" max="16133" width="14.625" style="17" customWidth="1"/>
    <col min="16134" max="16134" width="2.875" style="17" customWidth="1"/>
    <col min="16135" max="16135" width="12.625" style="17" customWidth="1"/>
    <col min="16136" max="16136" width="1.75" style="17" customWidth="1"/>
    <col min="16137" max="16137" width="1.625" style="17" customWidth="1"/>
    <col min="16138" max="16138" width="14.625" style="17" customWidth="1"/>
    <col min="16139" max="16380" width="9" style="17"/>
    <col min="16381" max="16381" width="8.875" style="17" customWidth="1"/>
    <col min="16382" max="16382" width="9" style="17"/>
    <col min="16383" max="16384" width="8.875" style="17" customWidth="1"/>
  </cols>
  <sheetData>
    <row r="1" spans="2:11" s="307" customFormat="1" ht="27.75" customHeight="1">
      <c r="B1" s="307" t="s">
        <v>669</v>
      </c>
      <c r="C1" s="308"/>
      <c r="D1" s="308"/>
      <c r="E1" s="308"/>
      <c r="F1" s="308"/>
      <c r="G1" s="308"/>
      <c r="H1" s="309"/>
      <c r="I1" s="309"/>
      <c r="J1" s="309"/>
      <c r="K1" s="309"/>
    </row>
    <row r="2" spans="2:11" s="307" customFormat="1" ht="25.5" thickBot="1">
      <c r="B2" s="17" t="s">
        <v>670</v>
      </c>
      <c r="C2" s="308"/>
      <c r="D2" s="308"/>
      <c r="E2" s="308"/>
      <c r="F2" s="308"/>
      <c r="G2" s="308"/>
      <c r="H2" s="309"/>
      <c r="I2" s="309"/>
      <c r="J2" s="159" t="str">
        <f>'発注書（表紙） '!P2</f>
        <v>2026年4月改訂版</v>
      </c>
      <c r="K2" s="309"/>
    </row>
    <row r="3" spans="2:11" s="906" customFormat="1" ht="39.75" customHeight="1">
      <c r="B3" s="1231" t="s">
        <v>46</v>
      </c>
      <c r="C3" s="1232"/>
      <c r="D3" s="1232"/>
      <c r="E3" s="908" t="s">
        <v>101</v>
      </c>
      <c r="F3" s="908" t="s">
        <v>102</v>
      </c>
      <c r="G3" s="910" t="s">
        <v>48</v>
      </c>
      <c r="H3" s="908" t="s">
        <v>103</v>
      </c>
      <c r="I3" s="907" t="s">
        <v>104</v>
      </c>
      <c r="J3" s="909" t="s">
        <v>50</v>
      </c>
    </row>
    <row r="4" spans="2:11" s="313" customFormat="1" ht="39.75" customHeight="1" thickBot="1">
      <c r="B4" s="915">
        <v>1</v>
      </c>
      <c r="C4" s="1491" t="s">
        <v>666</v>
      </c>
      <c r="D4" s="1492"/>
      <c r="E4" s="916" t="s">
        <v>665</v>
      </c>
      <c r="F4" s="917"/>
      <c r="G4" s="921">
        <v>90000</v>
      </c>
      <c r="H4" s="919">
        <f>G4*F4</f>
        <v>0</v>
      </c>
      <c r="I4" s="918">
        <v>90000</v>
      </c>
      <c r="J4" s="920" t="str">
        <f>IF(F4="","",F4*I4)</f>
        <v/>
      </c>
    </row>
    <row r="5" spans="2:11" s="313" customFormat="1" ht="18" customHeight="1" thickBot="1">
      <c r="B5" s="318" t="s">
        <v>53</v>
      </c>
      <c r="C5" s="1302"/>
      <c r="D5" s="1302"/>
      <c r="E5" s="1302"/>
      <c r="F5" s="1303"/>
      <c r="G5" s="319"/>
      <c r="H5" s="329"/>
      <c r="I5" s="329" t="s">
        <v>135</v>
      </c>
      <c r="J5" s="330">
        <f>SUM(J4:J4 )</f>
        <v>0</v>
      </c>
    </row>
    <row r="6" spans="2:11" s="141" customFormat="1" ht="15.75" customHeight="1">
      <c r="B6" s="332"/>
      <c r="D6" s="142"/>
      <c r="E6" s="143"/>
      <c r="F6" s="143"/>
      <c r="G6" s="227"/>
      <c r="I6" s="144"/>
      <c r="J6" s="143"/>
      <c r="K6" s="144"/>
    </row>
    <row r="7" spans="2:11" s="141" customFormat="1" ht="15.75" customHeight="1" thickBot="1">
      <c r="B7" s="332"/>
      <c r="D7" s="142"/>
      <c r="E7" s="143"/>
      <c r="F7" s="143"/>
      <c r="G7" s="227"/>
      <c r="I7" s="144"/>
      <c r="J7" s="143"/>
      <c r="K7" s="144"/>
    </row>
    <row r="8" spans="2:11" s="141" customFormat="1" ht="18" customHeight="1" thickBot="1">
      <c r="B8" s="1427" t="s">
        <v>108</v>
      </c>
      <c r="C8" s="1428"/>
      <c r="D8" s="1490" t="s">
        <v>109</v>
      </c>
      <c r="E8" s="1490"/>
      <c r="F8" s="912"/>
      <c r="G8" s="1398" t="s">
        <v>110</v>
      </c>
      <c r="H8" s="1400"/>
      <c r="I8" s="1398" t="s">
        <v>111</v>
      </c>
      <c r="J8" s="1401"/>
      <c r="K8" s="143"/>
    </row>
    <row r="9" spans="2:11" s="141" customFormat="1" ht="18" customHeight="1" thickTop="1" thickBot="1">
      <c r="B9" s="1488"/>
      <c r="C9" s="1489"/>
      <c r="D9" s="1480"/>
      <c r="E9" s="1481"/>
      <c r="F9" s="288" t="s">
        <v>30</v>
      </c>
      <c r="G9" s="1480"/>
      <c r="H9" s="1481"/>
      <c r="I9" s="1482" t="str">
        <f>IF(D9="","",(DATEDIF(D9,G9,"m"))+1)</f>
        <v/>
      </c>
      <c r="J9" s="1483"/>
      <c r="K9" s="143"/>
    </row>
    <row r="10" spans="2:11" s="141" customFormat="1" ht="15.75" customHeight="1">
      <c r="D10" s="142"/>
      <c r="E10" s="143"/>
      <c r="F10" s="143"/>
      <c r="G10" s="227"/>
      <c r="I10" s="144"/>
      <c r="J10" s="143"/>
      <c r="K10" s="144"/>
    </row>
    <row r="11" spans="2:11" s="313" customFormat="1" ht="20.25">
      <c r="B11" s="220" t="s">
        <v>112</v>
      </c>
      <c r="C11" s="294"/>
      <c r="D11" s="320"/>
      <c r="E11" s="320"/>
      <c r="F11" s="321"/>
      <c r="G11" s="321"/>
      <c r="H11" s="321"/>
      <c r="I11" s="321"/>
      <c r="J11" s="17"/>
    </row>
    <row r="12" spans="2:11" s="313" customFormat="1" ht="20.25">
      <c r="B12" s="220" t="s">
        <v>113</v>
      </c>
      <c r="C12" s="294"/>
      <c r="D12" s="320"/>
      <c r="E12" s="320"/>
      <c r="F12" s="321"/>
      <c r="G12" s="321"/>
      <c r="H12" s="321"/>
      <c r="I12" s="321"/>
      <c r="J12" s="17"/>
    </row>
    <row r="13" spans="2:11" s="313" customFormat="1" ht="21" thickBot="1">
      <c r="B13" s="220" t="s">
        <v>114</v>
      </c>
      <c r="C13" s="294"/>
      <c r="D13" s="320"/>
      <c r="E13" s="320"/>
      <c r="F13" s="321"/>
      <c r="G13" s="321"/>
      <c r="H13" s="321"/>
      <c r="I13" s="321"/>
      <c r="J13" s="17"/>
    </row>
    <row r="14" spans="2:11" s="313" customFormat="1" ht="21" customHeight="1">
      <c r="B14" s="1476" t="s">
        <v>115</v>
      </c>
      <c r="C14" s="1477"/>
      <c r="D14" s="1478"/>
      <c r="E14" s="1478"/>
      <c r="F14" s="1478"/>
      <c r="G14" s="1478"/>
      <c r="H14" s="1478"/>
      <c r="I14" s="1478"/>
      <c r="J14" s="1479"/>
    </row>
    <row r="15" spans="2:11" s="313" customFormat="1" ht="20.45" customHeight="1">
      <c r="B15" s="1463" t="s">
        <v>116</v>
      </c>
      <c r="C15" s="1464"/>
      <c r="D15" s="1475"/>
      <c r="E15" s="1475"/>
      <c r="F15" s="1475"/>
      <c r="G15" s="1475"/>
      <c r="H15" s="1475"/>
      <c r="I15" s="1475"/>
      <c r="J15" s="1468"/>
    </row>
    <row r="16" spans="2:11" s="313" customFormat="1" ht="20.45" customHeight="1">
      <c r="B16" s="1463" t="s">
        <v>117</v>
      </c>
      <c r="C16" s="1464"/>
      <c r="D16" s="1465"/>
      <c r="E16" s="1465"/>
      <c r="F16" s="1465"/>
      <c r="G16" s="1466"/>
      <c r="H16" s="913" t="s">
        <v>118</v>
      </c>
      <c r="I16" s="1467"/>
      <c r="J16" s="1468"/>
    </row>
    <row r="17" spans="2:10" s="313" customFormat="1" ht="20.45" customHeight="1" thickBot="1">
      <c r="B17" s="1469" t="s">
        <v>119</v>
      </c>
      <c r="C17" s="1470"/>
      <c r="D17" s="1471"/>
      <c r="E17" s="1471"/>
      <c r="F17" s="1471"/>
      <c r="G17" s="1472"/>
      <c r="H17" s="914" t="s">
        <v>6</v>
      </c>
      <c r="I17" s="1473"/>
      <c r="J17" s="1474"/>
    </row>
    <row r="18" spans="2:10" s="313" customFormat="1" ht="10.15" customHeight="1">
      <c r="B18" s="302"/>
      <c r="C18" s="302"/>
      <c r="D18" s="911"/>
      <c r="E18" s="911"/>
      <c r="F18" s="911"/>
      <c r="G18" s="911"/>
      <c r="H18" s="911"/>
      <c r="I18" s="911"/>
      <c r="J18" s="911"/>
    </row>
    <row r="19" spans="2:10" s="313" customFormat="1" ht="11.25" customHeight="1">
      <c r="B19" s="294"/>
      <c r="C19" s="294"/>
      <c r="D19" s="320"/>
      <c r="E19" s="320"/>
      <c r="F19" s="321"/>
      <c r="G19" s="321"/>
      <c r="H19" s="321"/>
      <c r="I19" s="321"/>
      <c r="J19" s="17"/>
    </row>
    <row r="20" spans="2:10" s="313" customFormat="1" ht="11.25" customHeight="1">
      <c r="B20" s="294"/>
      <c r="C20" s="294"/>
      <c r="D20" s="320"/>
      <c r="E20" s="320"/>
      <c r="F20" s="321"/>
      <c r="G20" s="321"/>
      <c r="H20" s="321"/>
      <c r="I20" s="321"/>
      <c r="J20" s="17"/>
    </row>
    <row r="22" spans="2:10">
      <c r="C22" s="322"/>
    </row>
    <row r="23" spans="2:10">
      <c r="C23" s="294"/>
    </row>
    <row r="24" spans="2:10">
      <c r="C24" s="294"/>
    </row>
    <row r="25" spans="2:10">
      <c r="C25" s="294"/>
    </row>
    <row r="26" spans="2:10">
      <c r="C26" s="294"/>
    </row>
  </sheetData>
  <mergeCells count="20">
    <mergeCell ref="B3:D3"/>
    <mergeCell ref="C4:D4"/>
    <mergeCell ref="C5:F5"/>
    <mergeCell ref="B8:C9"/>
    <mergeCell ref="D8:E8"/>
    <mergeCell ref="B17:C17"/>
    <mergeCell ref="D17:G17"/>
    <mergeCell ref="I17:J17"/>
    <mergeCell ref="G8:H8"/>
    <mergeCell ref="I8:J8"/>
    <mergeCell ref="D9:E9"/>
    <mergeCell ref="G9:H9"/>
    <mergeCell ref="I9:J9"/>
    <mergeCell ref="B14:C14"/>
    <mergeCell ref="D14:J14"/>
    <mergeCell ref="B15:C15"/>
    <mergeCell ref="D15:J15"/>
    <mergeCell ref="B16:C16"/>
    <mergeCell ref="D16:G16"/>
    <mergeCell ref="I16:J16"/>
  </mergeCells>
  <phoneticPr fontId="3"/>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27"/>
  <sheetViews>
    <sheetView showGridLines="0" zoomScale="90" zoomScaleNormal="90" zoomScaleSheetLayoutView="55" workbookViewId="0"/>
  </sheetViews>
  <sheetFormatPr defaultColWidth="9" defaultRowHeight="16.5"/>
  <cols>
    <col min="1" max="1" width="1.625" style="167" customWidth="1"/>
    <col min="2" max="2" width="3.75" style="167" customWidth="1"/>
    <col min="3" max="3" width="10.625" style="167" customWidth="1"/>
    <col min="4" max="4" width="6.875" style="167" customWidth="1"/>
    <col min="5" max="5" width="7.375" style="167" customWidth="1"/>
    <col min="6" max="6" width="9.375" style="167" customWidth="1"/>
    <col min="7" max="7" width="5.625" style="167" customWidth="1"/>
    <col min="8" max="8" width="6.125" style="167" customWidth="1"/>
    <col min="9" max="9" width="11.5" style="167" customWidth="1"/>
    <col min="10" max="10" width="13.125" style="167" customWidth="1"/>
    <col min="11" max="11" width="9.5" style="167" customWidth="1"/>
    <col min="12" max="12" width="7.375" style="167" customWidth="1"/>
    <col min="13" max="13" width="11" style="167" bestFit="1" customWidth="1"/>
    <col min="14" max="14" width="10.875" style="167" customWidth="1"/>
    <col min="15" max="15" width="3.125" style="167" customWidth="1"/>
    <col min="16" max="16384" width="9" style="167"/>
  </cols>
  <sheetData>
    <row r="1" spans="1:15" ht="27.75" customHeight="1">
      <c r="B1" s="155" t="s">
        <v>550</v>
      </c>
      <c r="D1" s="171"/>
      <c r="E1" s="171"/>
      <c r="F1" s="171"/>
      <c r="G1" s="171"/>
      <c r="H1" s="171"/>
      <c r="I1" s="171"/>
      <c r="J1" s="171"/>
      <c r="K1" s="171"/>
      <c r="L1" s="171"/>
      <c r="M1" s="171"/>
      <c r="N1" s="171"/>
    </row>
    <row r="2" spans="1:15">
      <c r="B2" s="172"/>
      <c r="C2" s="172"/>
      <c r="D2" s="171"/>
      <c r="E2" s="171"/>
      <c r="F2" s="171"/>
      <c r="G2" s="171"/>
      <c r="H2" s="171"/>
      <c r="I2" s="171"/>
      <c r="J2" s="171"/>
      <c r="K2" s="171"/>
      <c r="L2" s="173"/>
      <c r="M2" s="171"/>
      <c r="N2" s="199" t="str">
        <f>'発注書（表紙） '!P2</f>
        <v>2026年4月改訂版</v>
      </c>
    </row>
    <row r="3" spans="1:15" s="174" customFormat="1" ht="19.5">
      <c r="A3" s="200" t="s">
        <v>122</v>
      </c>
      <c r="B3" s="167"/>
      <c r="C3" s="167"/>
    </row>
    <row r="4" spans="1:15" s="174" customFormat="1" ht="9.75" customHeight="1"/>
    <row r="5" spans="1:15" ht="17.25" thickBot="1">
      <c r="B5" s="167" t="s">
        <v>44</v>
      </c>
      <c r="L5" s="175"/>
      <c r="N5" s="175"/>
    </row>
    <row r="6" spans="1:15" s="437" customFormat="1">
      <c r="B6" s="1427" t="s">
        <v>46</v>
      </c>
      <c r="C6" s="1428"/>
      <c r="D6" s="1428"/>
      <c r="E6" s="1428"/>
      <c r="F6" s="1428"/>
      <c r="G6" s="1433" t="s">
        <v>47</v>
      </c>
      <c r="H6" s="1433" t="s">
        <v>123</v>
      </c>
      <c r="I6" s="1511" t="s">
        <v>124</v>
      </c>
      <c r="J6" s="1433" t="s">
        <v>20</v>
      </c>
      <c r="K6" s="1449" t="s">
        <v>125</v>
      </c>
      <c r="L6" s="1428"/>
      <c r="M6" s="1507" t="s">
        <v>126</v>
      </c>
      <c r="N6" s="1508"/>
    </row>
    <row r="7" spans="1:15" s="437" customFormat="1" ht="17.25" thickBot="1">
      <c r="B7" s="1429"/>
      <c r="C7" s="1430"/>
      <c r="D7" s="1430"/>
      <c r="E7" s="1430"/>
      <c r="F7" s="1430"/>
      <c r="G7" s="1432"/>
      <c r="H7" s="1432"/>
      <c r="I7" s="1512"/>
      <c r="J7" s="1432"/>
      <c r="K7" s="1450"/>
      <c r="L7" s="1430"/>
      <c r="M7" s="1509"/>
      <c r="N7" s="1510"/>
    </row>
    <row r="8" spans="1:15" s="437" customFormat="1" ht="18" customHeight="1" thickTop="1">
      <c r="B8" s="176">
        <v>1</v>
      </c>
      <c r="C8" s="1493" t="s">
        <v>127</v>
      </c>
      <c r="D8" s="1494"/>
      <c r="E8" s="1494"/>
      <c r="F8" s="1495"/>
      <c r="G8" s="177"/>
      <c r="H8" s="178"/>
      <c r="I8" s="179">
        <v>3000000</v>
      </c>
      <c r="J8" s="431">
        <f>G8*I8</f>
        <v>0</v>
      </c>
      <c r="K8" s="1496">
        <v>2000000</v>
      </c>
      <c r="L8" s="1497"/>
      <c r="M8" s="1498">
        <f>G8*K8</f>
        <v>0</v>
      </c>
      <c r="N8" s="1499"/>
      <c r="O8" s="167"/>
    </row>
    <row r="9" spans="1:15" s="437" customFormat="1" ht="18" customHeight="1">
      <c r="B9" s="180">
        <v>2</v>
      </c>
      <c r="C9" s="1500" t="s">
        <v>128</v>
      </c>
      <c r="D9" s="1501"/>
      <c r="E9" s="1501"/>
      <c r="F9" s="1502"/>
      <c r="G9" s="60"/>
      <c r="H9" s="181"/>
      <c r="I9" s="182">
        <v>400000</v>
      </c>
      <c r="J9" s="183">
        <f>G9*I9</f>
        <v>0</v>
      </c>
      <c r="K9" s="1503">
        <v>266000</v>
      </c>
      <c r="L9" s="1504"/>
      <c r="M9" s="1505">
        <f t="shared" ref="M9:M13" si="0">G9*K9</f>
        <v>0</v>
      </c>
      <c r="N9" s="1506"/>
      <c r="O9" s="167"/>
    </row>
    <row r="10" spans="1:15" s="437" customFormat="1" ht="18" customHeight="1">
      <c r="B10" s="180">
        <v>3</v>
      </c>
      <c r="C10" s="432" t="s">
        <v>129</v>
      </c>
      <c r="D10" s="433"/>
      <c r="E10" s="433"/>
      <c r="F10" s="434"/>
      <c r="G10" s="60"/>
      <c r="H10" s="181"/>
      <c r="I10" s="182">
        <v>100000</v>
      </c>
      <c r="J10" s="183">
        <f t="shared" ref="J10:J15" si="1">G10*I10</f>
        <v>0</v>
      </c>
      <c r="K10" s="1503">
        <v>66000</v>
      </c>
      <c r="L10" s="1513"/>
      <c r="M10" s="1505">
        <f t="shared" si="0"/>
        <v>0</v>
      </c>
      <c r="N10" s="1506"/>
      <c r="O10" s="167"/>
    </row>
    <row r="11" spans="1:15" s="437" customFormat="1" ht="18" customHeight="1">
      <c r="B11" s="180">
        <v>4</v>
      </c>
      <c r="C11" s="432" t="s">
        <v>130</v>
      </c>
      <c r="D11" s="433"/>
      <c r="E11" s="433"/>
      <c r="F11" s="434"/>
      <c r="G11" s="60"/>
      <c r="H11" s="181"/>
      <c r="I11" s="182">
        <v>5000000</v>
      </c>
      <c r="J11" s="183">
        <f t="shared" si="1"/>
        <v>0</v>
      </c>
      <c r="K11" s="1503">
        <v>3330000</v>
      </c>
      <c r="L11" s="1513"/>
      <c r="M11" s="1505">
        <f t="shared" si="0"/>
        <v>0</v>
      </c>
      <c r="N11" s="1506"/>
      <c r="O11" s="167"/>
    </row>
    <row r="12" spans="1:15" s="437" customFormat="1" ht="18" customHeight="1">
      <c r="B12" s="180">
        <v>5</v>
      </c>
      <c r="C12" s="432" t="s">
        <v>131</v>
      </c>
      <c r="D12" s="433"/>
      <c r="E12" s="433"/>
      <c r="F12" s="434"/>
      <c r="G12" s="60"/>
      <c r="H12" s="181"/>
      <c r="I12" s="182">
        <v>3000000</v>
      </c>
      <c r="J12" s="183">
        <f t="shared" si="1"/>
        <v>0</v>
      </c>
      <c r="K12" s="1503">
        <v>2000000</v>
      </c>
      <c r="L12" s="1513"/>
      <c r="M12" s="1505">
        <f t="shared" ref="M12" si="2">G12*K12</f>
        <v>0</v>
      </c>
      <c r="N12" s="1506"/>
      <c r="O12" s="167"/>
    </row>
    <row r="13" spans="1:15" s="437" customFormat="1" ht="18" customHeight="1">
      <c r="B13" s="180">
        <v>6</v>
      </c>
      <c r="C13" s="432" t="s">
        <v>132</v>
      </c>
      <c r="D13" s="433"/>
      <c r="E13" s="433"/>
      <c r="F13" s="434"/>
      <c r="G13" s="60"/>
      <c r="H13" s="181"/>
      <c r="I13" s="182">
        <v>600000</v>
      </c>
      <c r="J13" s="183">
        <f>G13*I13</f>
        <v>0</v>
      </c>
      <c r="K13" s="1503">
        <v>400000</v>
      </c>
      <c r="L13" s="1513"/>
      <c r="M13" s="1505">
        <f t="shared" si="0"/>
        <v>0</v>
      </c>
      <c r="N13" s="1506"/>
      <c r="O13" s="167"/>
    </row>
    <row r="14" spans="1:15" s="437" customFormat="1" ht="18" customHeight="1">
      <c r="B14" s="180">
        <v>7</v>
      </c>
      <c r="C14" s="432" t="s">
        <v>133</v>
      </c>
      <c r="D14" s="433"/>
      <c r="E14" s="433"/>
      <c r="F14" s="434"/>
      <c r="G14" s="60"/>
      <c r="H14" s="181"/>
      <c r="I14" s="182">
        <v>1000000</v>
      </c>
      <c r="J14" s="183">
        <f>G14*I14</f>
        <v>0</v>
      </c>
      <c r="K14" s="1503">
        <v>660000</v>
      </c>
      <c r="L14" s="1513"/>
      <c r="M14" s="1505">
        <f>G14*K14</f>
        <v>0</v>
      </c>
      <c r="N14" s="1506"/>
      <c r="O14" s="167"/>
    </row>
    <row r="15" spans="1:15" s="437" customFormat="1" ht="18" customHeight="1" thickBot="1">
      <c r="B15" s="203">
        <v>8</v>
      </c>
      <c r="C15" s="204" t="s">
        <v>134</v>
      </c>
      <c r="D15" s="188"/>
      <c r="E15" s="188"/>
      <c r="F15" s="205"/>
      <c r="G15" s="206"/>
      <c r="H15" s="207"/>
      <c r="I15" s="202">
        <v>1200000</v>
      </c>
      <c r="J15" s="208">
        <f t="shared" si="1"/>
        <v>0</v>
      </c>
      <c r="K15" s="1514">
        <v>800000</v>
      </c>
      <c r="L15" s="1515"/>
      <c r="M15" s="1516">
        <f>G15*K15</f>
        <v>0</v>
      </c>
      <c r="N15" s="1517"/>
      <c r="O15" s="167"/>
    </row>
    <row r="16" spans="1:15" s="437" customFormat="1" ht="18" customHeight="1" thickBot="1">
      <c r="B16" s="187" t="s">
        <v>53</v>
      </c>
      <c r="C16" s="188"/>
      <c r="D16" s="1518"/>
      <c r="E16" s="1518"/>
      <c r="F16" s="1518"/>
      <c r="G16" s="1518"/>
      <c r="H16" s="1519"/>
      <c r="I16" s="189" t="s">
        <v>135</v>
      </c>
      <c r="J16" s="190">
        <f>SUM(J8:J15)</f>
        <v>0</v>
      </c>
      <c r="K16" s="1520"/>
      <c r="L16" s="1521"/>
      <c r="M16" s="1522">
        <f>SUM(M8:N15)</f>
        <v>0</v>
      </c>
      <c r="N16" s="1523"/>
      <c r="O16" s="167"/>
    </row>
    <row r="17" spans="2:14" s="437" customFormat="1" ht="17.25" thickBot="1">
      <c r="B17" s="191"/>
      <c r="C17" s="191"/>
      <c r="D17" s="191"/>
      <c r="E17" s="191"/>
      <c r="F17" s="114"/>
      <c r="G17" s="192"/>
      <c r="K17" s="193" t="s">
        <v>82</v>
      </c>
      <c r="L17" s="901">
        <v>0.12</v>
      </c>
      <c r="M17" s="194" t="s">
        <v>57</v>
      </c>
      <c r="N17" s="435">
        <f>J16*L17</f>
        <v>0</v>
      </c>
    </row>
    <row r="18" spans="2:14" s="437" customFormat="1" ht="16.5" customHeight="1">
      <c r="B18" s="476" t="s">
        <v>136</v>
      </c>
      <c r="C18" s="17"/>
      <c r="D18" s="17"/>
      <c r="E18" s="476"/>
      <c r="F18" s="195"/>
      <c r="G18" s="196"/>
      <c r="H18" s="196"/>
      <c r="I18" s="197"/>
      <c r="J18" s="197"/>
      <c r="K18" s="167"/>
      <c r="L18" s="198"/>
      <c r="M18" s="196"/>
      <c r="N18" s="198"/>
    </row>
    <row r="19" spans="2:14" s="437" customFormat="1" ht="17.25" customHeight="1">
      <c r="B19" s="619"/>
      <c r="C19" s="443"/>
      <c r="D19" s="443" t="s">
        <v>137</v>
      </c>
      <c r="E19" s="476"/>
      <c r="F19" s="195"/>
      <c r="G19" s="196"/>
      <c r="H19" s="196"/>
      <c r="I19" s="196"/>
      <c r="J19" s="196"/>
      <c r="K19" s="196"/>
      <c r="L19" s="198"/>
      <c r="M19" s="196"/>
      <c r="N19" s="198"/>
    </row>
    <row r="20" spans="2:14" s="437" customFormat="1" ht="7.5" customHeight="1">
      <c r="B20" s="619"/>
      <c r="C20" s="443"/>
      <c r="D20" s="443"/>
      <c r="E20" s="476"/>
      <c r="F20" s="195"/>
      <c r="G20" s="196"/>
      <c r="H20" s="196"/>
      <c r="I20" s="196"/>
      <c r="J20" s="196"/>
      <c r="K20" s="196"/>
      <c r="L20" s="198"/>
      <c r="M20" s="196"/>
      <c r="N20" s="198"/>
    </row>
    <row r="21" spans="2:14" s="17" customFormat="1" ht="18" customHeight="1" thickBot="1">
      <c r="B21" s="17" t="s">
        <v>517</v>
      </c>
    </row>
    <row r="22" spans="2:14" s="302" customFormat="1" ht="18" customHeight="1">
      <c r="B22" s="621" t="s">
        <v>490</v>
      </c>
      <c r="C22" s="621"/>
      <c r="D22" s="622"/>
      <c r="E22" s="623"/>
      <c r="F22" s="1535"/>
      <c r="G22" s="1536"/>
      <c r="H22" s="1537"/>
      <c r="I22" s="624" t="s">
        <v>60</v>
      </c>
      <c r="J22" s="1218"/>
      <c r="K22" s="1220"/>
      <c r="L22" s="625" t="s">
        <v>489</v>
      </c>
      <c r="M22" s="1534" t="str">
        <f>IF(F22="","",(DATEDIF(F22,J22,"m"))+1)</f>
        <v/>
      </c>
      <c r="N22" s="1211"/>
    </row>
    <row r="23" spans="2:14" s="302" customFormat="1" ht="18" customHeight="1" thickBot="1">
      <c r="B23" s="626" t="s">
        <v>491</v>
      </c>
      <c r="C23" s="626"/>
      <c r="D23" s="627"/>
      <c r="E23" s="628"/>
      <c r="F23" s="1524" t="str">
        <f>IF(F22="","",ROUND(N17*(M22/12),0))</f>
        <v/>
      </c>
      <c r="G23" s="1525"/>
      <c r="H23" s="1526"/>
      <c r="I23" s="1389" t="s">
        <v>40</v>
      </c>
      <c r="J23" s="1390"/>
      <c r="K23" s="1390"/>
      <c r="L23" s="1390"/>
      <c r="M23" s="1390"/>
      <c r="N23" s="1527"/>
    </row>
    <row r="24" spans="2:14" s="302" customFormat="1" ht="9" customHeight="1"/>
    <row r="25" spans="2:14" s="302" customFormat="1" ht="18" customHeight="1" thickBot="1">
      <c r="B25" s="302" t="s">
        <v>138</v>
      </c>
    </row>
    <row r="26" spans="2:14" s="302" customFormat="1" ht="18" customHeight="1" thickBot="1">
      <c r="B26" s="1528" t="s">
        <v>42</v>
      </c>
      <c r="C26" s="1529"/>
      <c r="D26" s="1530" t="str">
        <f>IF(F23="","",(IF(N17=0,"",N17)))</f>
        <v/>
      </c>
      <c r="E26" s="1530"/>
      <c r="F26" s="1530"/>
      <c r="G26" s="1530"/>
      <c r="H26" s="1529" t="s">
        <v>43</v>
      </c>
      <c r="I26" s="1529"/>
      <c r="J26" s="1531" t="s">
        <v>494</v>
      </c>
      <c r="K26" s="1532"/>
      <c r="L26" s="1532"/>
      <c r="M26" s="1532"/>
      <c r="N26" s="1533"/>
    </row>
    <row r="27" spans="2:14" s="302" customFormat="1" ht="18" customHeight="1">
      <c r="B27" s="301" t="s">
        <v>488</v>
      </c>
    </row>
  </sheetData>
  <mergeCells count="37">
    <mergeCell ref="J22:K22"/>
    <mergeCell ref="F23:H23"/>
    <mergeCell ref="I23:N23"/>
    <mergeCell ref="B26:C26"/>
    <mergeCell ref="D26:G26"/>
    <mergeCell ref="H26:I26"/>
    <mergeCell ref="J26:N26"/>
    <mergeCell ref="M22:N22"/>
    <mergeCell ref="F22:H22"/>
    <mergeCell ref="K13:L13"/>
    <mergeCell ref="M13:N13"/>
    <mergeCell ref="K15:L15"/>
    <mergeCell ref="M15:N15"/>
    <mergeCell ref="D16:H16"/>
    <mergeCell ref="K16:L16"/>
    <mergeCell ref="M16:N16"/>
    <mergeCell ref="K14:L14"/>
    <mergeCell ref="M14:N14"/>
    <mergeCell ref="M10:N10"/>
    <mergeCell ref="K11:L11"/>
    <mergeCell ref="M11:N11"/>
    <mergeCell ref="K10:L10"/>
    <mergeCell ref="M12:N12"/>
    <mergeCell ref="K12:L12"/>
    <mergeCell ref="M6:N7"/>
    <mergeCell ref="K6:L7"/>
    <mergeCell ref="B6:F7"/>
    <mergeCell ref="G6:G7"/>
    <mergeCell ref="H6:H7"/>
    <mergeCell ref="I6:I7"/>
    <mergeCell ref="J6:J7"/>
    <mergeCell ref="C8:F8"/>
    <mergeCell ref="K8:L8"/>
    <mergeCell ref="M8:N8"/>
    <mergeCell ref="C9:F9"/>
    <mergeCell ref="K9:L9"/>
    <mergeCell ref="M9:N9"/>
  </mergeCells>
  <phoneticPr fontId="3"/>
  <pageMargins left="0.55118110236220474" right="0.47244094488188981" top="0.35433070866141736" bottom="0.35433070866141736" header="0.39370078740157483" footer="0.27559055118110237"/>
  <pageSetup paperSize="9" scale="82"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0226" r:id="rId4" name="Check Box 2">
              <controlPr defaultSize="0" autoFill="0" autoLine="0" autoPict="0">
                <anchor moveWithCells="1">
                  <from>
                    <xdr:col>2</xdr:col>
                    <xdr:colOff>190500</xdr:colOff>
                    <xdr:row>17</xdr:row>
                    <xdr:rowOff>209550</xdr:rowOff>
                  </from>
                  <to>
                    <xdr:col>2</xdr:col>
                    <xdr:colOff>419100</xdr:colOff>
                    <xdr:row>18</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48"/>
  <sheetViews>
    <sheetView showGridLines="0" zoomScale="101" zoomScaleNormal="101" zoomScaleSheetLayoutView="95" workbookViewId="0"/>
  </sheetViews>
  <sheetFormatPr defaultColWidth="9" defaultRowHeight="14.25"/>
  <cols>
    <col min="1" max="1" width="1.75" style="13" customWidth="1"/>
    <col min="2" max="2" width="4.375" style="13" customWidth="1"/>
    <col min="3" max="3" width="6.125" style="13" customWidth="1"/>
    <col min="4" max="4" width="10.25" style="13" customWidth="1"/>
    <col min="5" max="5" width="7.25" style="13" customWidth="1"/>
    <col min="6" max="6" width="8" style="13" customWidth="1"/>
    <col min="7" max="7" width="12" style="13" customWidth="1"/>
    <col min="8" max="8" width="13.625" style="13" customWidth="1"/>
    <col min="9" max="9" width="12.125" style="13" customWidth="1"/>
    <col min="10" max="10" width="12.375" style="13" customWidth="1"/>
    <col min="11" max="11" width="5.75" style="13" customWidth="1"/>
    <col min="12" max="12" width="11.5" style="13" customWidth="1"/>
    <col min="13" max="13" width="2.125" style="13" customWidth="1"/>
    <col min="14" max="14" width="14.75" style="13" customWidth="1"/>
    <col min="15" max="15" width="2" style="13" customWidth="1"/>
    <col min="16" max="16" width="15.125" style="13" customWidth="1"/>
    <col min="17" max="17" width="2.625" style="13" customWidth="1"/>
    <col min="18" max="16384" width="9" style="13"/>
  </cols>
  <sheetData>
    <row r="1" spans="1:19" ht="25.5" customHeight="1">
      <c r="B1" s="7" t="s">
        <v>139</v>
      </c>
    </row>
    <row r="2" spans="1:19" ht="25.5" customHeight="1">
      <c r="B2" s="7"/>
      <c r="P2" s="149" t="str">
        <f>'発注書（表紙） '!P2</f>
        <v>2026年4月改訂版</v>
      </c>
    </row>
    <row r="3" spans="1:19" s="69" customFormat="1" ht="25.5" thickBot="1">
      <c r="A3" s="67"/>
      <c r="B3" s="1552" t="s">
        <v>140</v>
      </c>
      <c r="C3" s="1552"/>
      <c r="D3" s="70"/>
      <c r="E3" s="71"/>
      <c r="F3" s="71"/>
      <c r="G3" s="71"/>
      <c r="H3" s="71"/>
      <c r="I3" s="71"/>
      <c r="J3" s="71"/>
      <c r="K3" s="71"/>
      <c r="L3" s="72"/>
      <c r="M3" s="72"/>
      <c r="N3" s="68"/>
    </row>
    <row r="4" spans="1:19" ht="19.5" thickBot="1">
      <c r="A4" s="66"/>
      <c r="B4" s="73" t="s">
        <v>141</v>
      </c>
      <c r="C4" s="1428" t="s">
        <v>142</v>
      </c>
      <c r="D4" s="1428"/>
      <c r="E4" s="1428"/>
      <c r="F4" s="1428"/>
      <c r="G4" s="1428"/>
      <c r="H4" s="1511"/>
      <c r="I4" s="55" t="s">
        <v>47</v>
      </c>
      <c r="J4" s="1449" t="s">
        <v>124</v>
      </c>
      <c r="K4" s="1511"/>
      <c r="L4" s="1449" t="s">
        <v>20</v>
      </c>
      <c r="M4" s="1511"/>
      <c r="N4" s="1449" t="s">
        <v>125</v>
      </c>
      <c r="O4" s="1511"/>
      <c r="P4" s="56" t="s">
        <v>50</v>
      </c>
    </row>
    <row r="5" spans="1:19" ht="20.25" thickTop="1" thickBot="1">
      <c r="A5" s="66"/>
      <c r="B5" s="74"/>
      <c r="C5" s="1556" t="s">
        <v>143</v>
      </c>
      <c r="D5" s="1556"/>
      <c r="E5" s="1556"/>
      <c r="F5" s="1556"/>
      <c r="G5" s="1556"/>
      <c r="H5" s="1556"/>
      <c r="I5" s="75"/>
      <c r="J5" s="75"/>
      <c r="K5" s="75"/>
      <c r="L5" s="75"/>
      <c r="M5" s="75"/>
      <c r="N5" s="75"/>
      <c r="O5" s="75"/>
      <c r="P5" s="76"/>
    </row>
    <row r="6" spans="1:19" s="11" customFormat="1" ht="21" customHeight="1">
      <c r="A6" s="77"/>
      <c r="B6" s="78">
        <v>1</v>
      </c>
      <c r="C6" s="1557" t="s">
        <v>144</v>
      </c>
      <c r="D6" s="1558"/>
      <c r="E6" s="1558"/>
      <c r="F6" s="1558"/>
      <c r="G6" s="1558"/>
      <c r="H6" s="1559"/>
      <c r="I6" s="211"/>
      <c r="J6" s="1553">
        <v>2000000</v>
      </c>
      <c r="K6" s="1554"/>
      <c r="L6" s="1553" t="str">
        <f>IF(I6="","",I6*J6)</f>
        <v/>
      </c>
      <c r="M6" s="1554"/>
      <c r="N6" s="1553">
        <v>1500000</v>
      </c>
      <c r="O6" s="1554"/>
      <c r="P6" s="81" t="str">
        <f t="shared" ref="P6:P15" si="0">IF(I6="","",I6*N6)</f>
        <v/>
      </c>
      <c r="S6" s="349"/>
    </row>
    <row r="7" spans="1:19" s="11" customFormat="1" ht="20.25">
      <c r="A7" s="77"/>
      <c r="B7" s="82">
        <v>2</v>
      </c>
      <c r="C7" s="1500" t="s">
        <v>145</v>
      </c>
      <c r="D7" s="1501"/>
      <c r="E7" s="1501"/>
      <c r="F7" s="1501"/>
      <c r="G7" s="1501"/>
      <c r="H7" s="1502"/>
      <c r="I7" s="212"/>
      <c r="J7" s="1540">
        <v>200000</v>
      </c>
      <c r="K7" s="1541"/>
      <c r="L7" s="1540" t="str">
        <f>IF(I7="","",I7*J7)</f>
        <v/>
      </c>
      <c r="M7" s="1541"/>
      <c r="N7" s="1540">
        <v>150000</v>
      </c>
      <c r="O7" s="1541"/>
      <c r="P7" s="85" t="str">
        <f t="shared" si="0"/>
        <v/>
      </c>
      <c r="S7" s="349"/>
    </row>
    <row r="8" spans="1:19" s="11" customFormat="1" ht="20.25">
      <c r="A8" s="77"/>
      <c r="B8" s="78">
        <v>3</v>
      </c>
      <c r="C8" s="1500" t="s">
        <v>146</v>
      </c>
      <c r="D8" s="1501"/>
      <c r="E8" s="1501"/>
      <c r="F8" s="1501"/>
      <c r="G8" s="1501"/>
      <c r="H8" s="1502"/>
      <c r="I8" s="212"/>
      <c r="J8" s="1540">
        <v>10000000</v>
      </c>
      <c r="K8" s="1541"/>
      <c r="L8" s="1540" t="str">
        <f>IF(I8="","",I8*J8)</f>
        <v/>
      </c>
      <c r="M8" s="1541"/>
      <c r="N8" s="1540">
        <v>10000000</v>
      </c>
      <c r="O8" s="1541"/>
      <c r="P8" s="85" t="str">
        <f t="shared" si="0"/>
        <v/>
      </c>
      <c r="S8" s="349"/>
    </row>
    <row r="9" spans="1:19" s="11" customFormat="1" ht="20.25">
      <c r="A9" s="77"/>
      <c r="B9" s="82">
        <v>4</v>
      </c>
      <c r="C9" s="1500" t="s">
        <v>147</v>
      </c>
      <c r="D9" s="1501"/>
      <c r="E9" s="1501"/>
      <c r="F9" s="1501"/>
      <c r="G9" s="1501"/>
      <c r="H9" s="1502"/>
      <c r="I9" s="212"/>
      <c r="J9" s="1540">
        <v>1000000</v>
      </c>
      <c r="K9" s="1541"/>
      <c r="L9" s="1540" t="str">
        <f>IF(I9="","",I9*J9)</f>
        <v/>
      </c>
      <c r="M9" s="1541"/>
      <c r="N9" s="1540">
        <v>750000</v>
      </c>
      <c r="O9" s="1541"/>
      <c r="P9" s="85" t="str">
        <f t="shared" si="0"/>
        <v/>
      </c>
      <c r="S9" s="349"/>
    </row>
    <row r="10" spans="1:19" s="11" customFormat="1" ht="20.25">
      <c r="A10" s="77"/>
      <c r="B10" s="82">
        <v>5</v>
      </c>
      <c r="C10" s="1549" t="s">
        <v>148</v>
      </c>
      <c r="D10" s="1549"/>
      <c r="E10" s="1549"/>
      <c r="F10" s="1549"/>
      <c r="G10" s="1549"/>
      <c r="H10" s="1549"/>
      <c r="I10" s="212"/>
      <c r="J10" s="1547">
        <v>100000</v>
      </c>
      <c r="K10" s="1547"/>
      <c r="L10" s="1540" t="str">
        <f>IF(I10="","",I10*J10)</f>
        <v/>
      </c>
      <c r="M10" s="1541"/>
      <c r="N10" s="1547">
        <v>75000</v>
      </c>
      <c r="O10" s="1547"/>
      <c r="P10" s="85" t="str">
        <f t="shared" si="0"/>
        <v/>
      </c>
      <c r="S10" s="349"/>
    </row>
    <row r="11" spans="1:19" s="11" customFormat="1" ht="20.25">
      <c r="A11" s="77"/>
      <c r="B11" s="82">
        <v>6</v>
      </c>
      <c r="C11" s="184" t="s">
        <v>149</v>
      </c>
      <c r="D11" s="185"/>
      <c r="E11" s="185"/>
      <c r="F11" s="185"/>
      <c r="G11" s="185"/>
      <c r="H11" s="186"/>
      <c r="I11" s="212"/>
      <c r="J11" s="1550">
        <v>5000000</v>
      </c>
      <c r="K11" s="1551"/>
      <c r="L11" s="1550" t="str">
        <f t="shared" ref="L11" si="1">IF(I11="","",I11*J11)</f>
        <v/>
      </c>
      <c r="M11" s="1551"/>
      <c r="N11" s="1550">
        <v>5000000</v>
      </c>
      <c r="O11" s="1551"/>
      <c r="P11" s="85" t="str">
        <f t="shared" si="0"/>
        <v/>
      </c>
      <c r="S11" s="349"/>
    </row>
    <row r="12" spans="1:19" s="11" customFormat="1" ht="20.25">
      <c r="A12" s="77"/>
      <c r="B12" s="78">
        <v>7</v>
      </c>
      <c r="C12" s="1500" t="s">
        <v>150</v>
      </c>
      <c r="D12" s="1501"/>
      <c r="E12" s="1501"/>
      <c r="F12" s="1501"/>
      <c r="G12" s="1501"/>
      <c r="H12" s="1502"/>
      <c r="I12" s="212"/>
      <c r="J12" s="1540">
        <v>1000000</v>
      </c>
      <c r="K12" s="1541"/>
      <c r="L12" s="1540" t="str">
        <f>IF(I12="","",I12*J12)</f>
        <v/>
      </c>
      <c r="M12" s="1541"/>
      <c r="N12" s="1540">
        <v>750000</v>
      </c>
      <c r="O12" s="1541"/>
      <c r="P12" s="85" t="str">
        <f t="shared" si="0"/>
        <v/>
      </c>
      <c r="S12" s="349"/>
    </row>
    <row r="13" spans="1:19" s="11" customFormat="1" ht="20.25">
      <c r="A13" s="77"/>
      <c r="B13" s="82">
        <v>8</v>
      </c>
      <c r="C13" s="1549" t="s">
        <v>151</v>
      </c>
      <c r="D13" s="1549"/>
      <c r="E13" s="1549"/>
      <c r="F13" s="1549"/>
      <c r="G13" s="1549"/>
      <c r="H13" s="1549"/>
      <c r="I13" s="212"/>
      <c r="J13" s="1547">
        <v>100000</v>
      </c>
      <c r="K13" s="1547"/>
      <c r="L13" s="1540" t="str">
        <f>IF(I13="","",I13*J13)</f>
        <v/>
      </c>
      <c r="M13" s="1541"/>
      <c r="N13" s="1547">
        <v>75000</v>
      </c>
      <c r="O13" s="1547"/>
      <c r="P13" s="85" t="str">
        <f t="shared" si="0"/>
        <v/>
      </c>
      <c r="S13" s="349"/>
    </row>
    <row r="14" spans="1:19" s="11" customFormat="1" ht="20.25">
      <c r="A14" s="77"/>
      <c r="B14" s="82">
        <v>9</v>
      </c>
      <c r="C14" s="1548" t="s">
        <v>152</v>
      </c>
      <c r="D14" s="1501"/>
      <c r="E14" s="1501"/>
      <c r="F14" s="1501"/>
      <c r="G14" s="1501"/>
      <c r="H14" s="1502"/>
      <c r="I14" s="212"/>
      <c r="J14" s="1540">
        <v>500000</v>
      </c>
      <c r="K14" s="1541"/>
      <c r="L14" s="1540" t="str">
        <f>IF(I14="","",I14*J14)</f>
        <v/>
      </c>
      <c r="M14" s="1541"/>
      <c r="N14" s="1540">
        <v>300000</v>
      </c>
      <c r="O14" s="1541"/>
      <c r="P14" s="85" t="str">
        <f t="shared" si="0"/>
        <v/>
      </c>
      <c r="S14" s="349"/>
    </row>
    <row r="15" spans="1:19" s="11" customFormat="1" ht="21" thickBot="1">
      <c r="A15" s="77"/>
      <c r="B15" s="82">
        <v>10</v>
      </c>
      <c r="C15" s="1549" t="s">
        <v>153</v>
      </c>
      <c r="D15" s="1549"/>
      <c r="E15" s="1549"/>
      <c r="F15" s="1549"/>
      <c r="G15" s="1549"/>
      <c r="H15" s="1549"/>
      <c r="I15" s="212"/>
      <c r="J15" s="1547">
        <v>300000</v>
      </c>
      <c r="K15" s="1547"/>
      <c r="L15" s="1562" t="str">
        <f>IF(I15="","",I15*J15)</f>
        <v/>
      </c>
      <c r="M15" s="1563"/>
      <c r="N15" s="1544">
        <v>200000</v>
      </c>
      <c r="O15" s="1544"/>
      <c r="P15" s="85" t="str">
        <f t="shared" si="0"/>
        <v/>
      </c>
      <c r="S15" s="349"/>
    </row>
    <row r="16" spans="1:19" s="11" customFormat="1" ht="21" customHeight="1" thickBot="1">
      <c r="A16" s="77"/>
      <c r="B16" s="86"/>
      <c r="C16" s="87"/>
      <c r="D16" s="87"/>
      <c r="E16" s="87"/>
      <c r="F16" s="87"/>
      <c r="G16" s="87"/>
      <c r="H16" s="87"/>
      <c r="I16" s="1564"/>
      <c r="J16" s="1564"/>
      <c r="K16" s="1564"/>
      <c r="N16" s="352" t="s">
        <v>154</v>
      </c>
      <c r="O16" s="353"/>
      <c r="P16" s="138">
        <f>SUM(P6:P15)</f>
        <v>0</v>
      </c>
    </row>
    <row r="17" spans="1:16" s="11" customFormat="1" ht="21" thickBot="1">
      <c r="A17" s="77"/>
      <c r="B17" s="89"/>
      <c r="C17" s="228" t="s">
        <v>155</v>
      </c>
      <c r="D17" s="228"/>
      <c r="E17" s="228"/>
      <c r="F17" s="228"/>
      <c r="G17" s="228"/>
      <c r="H17" s="228"/>
      <c r="I17" s="153" t="s">
        <v>47</v>
      </c>
      <c r="J17" s="1560" t="s">
        <v>124</v>
      </c>
      <c r="K17" s="1561"/>
      <c r="L17" s="1560" t="s">
        <v>20</v>
      </c>
      <c r="M17" s="1561"/>
      <c r="N17" s="1560" t="s">
        <v>125</v>
      </c>
      <c r="O17" s="1561"/>
      <c r="P17" s="154" t="s">
        <v>50</v>
      </c>
    </row>
    <row r="18" spans="1:16" s="11" customFormat="1" ht="36" customHeight="1">
      <c r="A18" s="77"/>
      <c r="B18" s="90">
        <v>11</v>
      </c>
      <c r="C18" s="1555" t="s">
        <v>156</v>
      </c>
      <c r="D18" s="1445"/>
      <c r="E18" s="1445"/>
      <c r="F18" s="1445"/>
      <c r="G18" s="1445"/>
      <c r="H18" s="1446"/>
      <c r="I18" s="213"/>
      <c r="J18" s="1545">
        <v>240000</v>
      </c>
      <c r="K18" s="1546"/>
      <c r="L18" s="1540" t="str">
        <f t="shared" ref="L18:L27" si="2">IF(I18="","",I18*J18)</f>
        <v/>
      </c>
      <c r="M18" s="1541"/>
      <c r="N18" s="1545">
        <v>240000</v>
      </c>
      <c r="O18" s="1546"/>
      <c r="P18" s="93" t="str">
        <f t="shared" ref="P18:P27" si="3">IF(I18="","",I18*N18)</f>
        <v/>
      </c>
    </row>
    <row r="19" spans="1:16" s="11" customFormat="1" ht="36" customHeight="1">
      <c r="A19" s="77"/>
      <c r="B19" s="90">
        <v>12</v>
      </c>
      <c r="C19" s="1548" t="s">
        <v>157</v>
      </c>
      <c r="D19" s="1501"/>
      <c r="E19" s="1501"/>
      <c r="F19" s="1501"/>
      <c r="G19" s="1501"/>
      <c r="H19" s="1502"/>
      <c r="I19" s="213"/>
      <c r="J19" s="1540">
        <v>24000</v>
      </c>
      <c r="K19" s="1541"/>
      <c r="L19" s="1540" t="str">
        <f t="shared" si="2"/>
        <v/>
      </c>
      <c r="M19" s="1541"/>
      <c r="N19" s="1540">
        <v>24000</v>
      </c>
      <c r="O19" s="1541"/>
      <c r="P19" s="94" t="str">
        <f t="shared" si="3"/>
        <v/>
      </c>
    </row>
    <row r="20" spans="1:16" s="11" customFormat="1" ht="36" customHeight="1">
      <c r="A20" s="77"/>
      <c r="B20" s="90">
        <v>13</v>
      </c>
      <c r="C20" s="1548" t="s">
        <v>158</v>
      </c>
      <c r="D20" s="1501"/>
      <c r="E20" s="1501"/>
      <c r="F20" s="1501"/>
      <c r="G20" s="1501"/>
      <c r="H20" s="1502"/>
      <c r="I20" s="213"/>
      <c r="J20" s="1540">
        <v>1500000</v>
      </c>
      <c r="K20" s="1541"/>
      <c r="L20" s="1540" t="str">
        <f t="shared" si="2"/>
        <v/>
      </c>
      <c r="M20" s="1541"/>
      <c r="N20" s="1540">
        <v>1500000</v>
      </c>
      <c r="O20" s="1541"/>
      <c r="P20" s="94" t="str">
        <f t="shared" si="3"/>
        <v/>
      </c>
    </row>
    <row r="21" spans="1:16" s="11" customFormat="1" ht="36" customHeight="1">
      <c r="A21" s="77"/>
      <c r="B21" s="90">
        <v>14</v>
      </c>
      <c r="C21" s="1555" t="s">
        <v>159</v>
      </c>
      <c r="D21" s="1445"/>
      <c r="E21" s="1445"/>
      <c r="F21" s="1445"/>
      <c r="G21" s="1445"/>
      <c r="H21" s="1446"/>
      <c r="I21" s="213"/>
      <c r="J21" s="1545">
        <v>120000</v>
      </c>
      <c r="K21" s="1546"/>
      <c r="L21" s="1540" t="str">
        <f t="shared" si="2"/>
        <v/>
      </c>
      <c r="M21" s="1541"/>
      <c r="N21" s="1545">
        <v>120000</v>
      </c>
      <c r="O21" s="1546"/>
      <c r="P21" s="93" t="str">
        <f t="shared" si="3"/>
        <v/>
      </c>
    </row>
    <row r="22" spans="1:16" s="11" customFormat="1" ht="36" customHeight="1">
      <c r="A22" s="77"/>
      <c r="B22" s="90">
        <v>15</v>
      </c>
      <c r="C22" s="1548" t="s">
        <v>160</v>
      </c>
      <c r="D22" s="1501"/>
      <c r="E22" s="1501"/>
      <c r="F22" s="1501"/>
      <c r="G22" s="1501"/>
      <c r="H22" s="1502"/>
      <c r="I22" s="213"/>
      <c r="J22" s="1540">
        <v>12000</v>
      </c>
      <c r="K22" s="1541"/>
      <c r="L22" s="1540" t="str">
        <f t="shared" si="2"/>
        <v/>
      </c>
      <c r="M22" s="1541"/>
      <c r="N22" s="1540">
        <v>12000</v>
      </c>
      <c r="O22" s="1541"/>
      <c r="P22" s="94" t="str">
        <f t="shared" si="3"/>
        <v/>
      </c>
    </row>
    <row r="23" spans="1:16" s="11" customFormat="1" ht="36" customHeight="1">
      <c r="A23" s="77"/>
      <c r="B23" s="90">
        <v>16</v>
      </c>
      <c r="C23" s="1548" t="s">
        <v>161</v>
      </c>
      <c r="D23" s="1579"/>
      <c r="E23" s="1579"/>
      <c r="F23" s="1579"/>
      <c r="G23" s="1579"/>
      <c r="H23" s="1580"/>
      <c r="I23" s="213"/>
      <c r="J23" s="1540">
        <v>750000</v>
      </c>
      <c r="K23" s="1541"/>
      <c r="L23" s="1540" t="str">
        <f t="shared" si="2"/>
        <v/>
      </c>
      <c r="M23" s="1541"/>
      <c r="N23" s="1540">
        <v>750000</v>
      </c>
      <c r="O23" s="1541"/>
      <c r="P23" s="94" t="str">
        <f t="shared" si="3"/>
        <v/>
      </c>
    </row>
    <row r="24" spans="1:16" s="11" customFormat="1" ht="36" customHeight="1">
      <c r="A24" s="77"/>
      <c r="B24" s="90">
        <v>17</v>
      </c>
      <c r="C24" s="1548" t="s">
        <v>162</v>
      </c>
      <c r="D24" s="1501"/>
      <c r="E24" s="1501"/>
      <c r="F24" s="1501"/>
      <c r="G24" s="1501"/>
      <c r="H24" s="1502"/>
      <c r="I24" s="213"/>
      <c r="J24" s="1545">
        <v>120000</v>
      </c>
      <c r="K24" s="1546"/>
      <c r="L24" s="1540" t="str">
        <f t="shared" si="2"/>
        <v/>
      </c>
      <c r="M24" s="1541"/>
      <c r="N24" s="1545">
        <v>120000</v>
      </c>
      <c r="O24" s="1546"/>
      <c r="P24" s="94" t="str">
        <f t="shared" si="3"/>
        <v/>
      </c>
    </row>
    <row r="25" spans="1:16" s="11" customFormat="1" ht="36" customHeight="1">
      <c r="A25" s="77"/>
      <c r="B25" s="90">
        <v>18</v>
      </c>
      <c r="C25" s="1578" t="s">
        <v>163</v>
      </c>
      <c r="D25" s="1549"/>
      <c r="E25" s="1549"/>
      <c r="F25" s="1549"/>
      <c r="G25" s="1549"/>
      <c r="H25" s="1549"/>
      <c r="I25" s="212"/>
      <c r="J25" s="1547">
        <v>12000</v>
      </c>
      <c r="K25" s="1547"/>
      <c r="L25" s="1540" t="str">
        <f t="shared" si="2"/>
        <v/>
      </c>
      <c r="M25" s="1541"/>
      <c r="N25" s="1547">
        <v>12000</v>
      </c>
      <c r="O25" s="1547"/>
      <c r="P25" s="85" t="str">
        <f t="shared" si="3"/>
        <v/>
      </c>
    </row>
    <row r="26" spans="1:16" s="11" customFormat="1" ht="36" customHeight="1">
      <c r="A26" s="77"/>
      <c r="B26" s="90">
        <v>19</v>
      </c>
      <c r="C26" s="1548" t="s">
        <v>164</v>
      </c>
      <c r="D26" s="1501"/>
      <c r="E26" s="1501"/>
      <c r="F26" s="1501"/>
      <c r="G26" s="1501"/>
      <c r="H26" s="1502"/>
      <c r="I26" s="213"/>
      <c r="J26" s="1545">
        <v>50000</v>
      </c>
      <c r="K26" s="1546"/>
      <c r="L26" s="1540" t="str">
        <f t="shared" si="2"/>
        <v/>
      </c>
      <c r="M26" s="1541"/>
      <c r="N26" s="1545">
        <v>50000</v>
      </c>
      <c r="O26" s="1546"/>
      <c r="P26" s="94" t="str">
        <f t="shared" si="3"/>
        <v/>
      </c>
    </row>
    <row r="27" spans="1:16" s="11" customFormat="1" ht="36" customHeight="1" thickBot="1">
      <c r="A27" s="77"/>
      <c r="B27" s="90">
        <v>20</v>
      </c>
      <c r="C27" s="1578" t="s">
        <v>165</v>
      </c>
      <c r="D27" s="1549"/>
      <c r="E27" s="1549"/>
      <c r="F27" s="1549"/>
      <c r="G27" s="1549"/>
      <c r="H27" s="1549"/>
      <c r="I27" s="350"/>
      <c r="J27" s="1544">
        <v>30000</v>
      </c>
      <c r="K27" s="1544"/>
      <c r="L27" s="1540" t="str">
        <f t="shared" si="2"/>
        <v/>
      </c>
      <c r="M27" s="1541"/>
      <c r="N27" s="1544">
        <v>30000</v>
      </c>
      <c r="O27" s="1544"/>
      <c r="P27" s="85" t="str">
        <f t="shared" si="3"/>
        <v/>
      </c>
    </row>
    <row r="28" spans="1:16" s="11" customFormat="1" ht="21" thickBot="1">
      <c r="A28" s="77"/>
      <c r="B28" s="95"/>
      <c r="C28" s="96"/>
      <c r="D28" s="96"/>
      <c r="E28" s="96"/>
      <c r="F28" s="96"/>
      <c r="G28" s="96"/>
      <c r="H28" s="96"/>
      <c r="I28" s="351"/>
      <c r="J28" s="347"/>
      <c r="K28" s="1542" t="s">
        <v>166</v>
      </c>
      <c r="L28" s="1542"/>
      <c r="M28" s="1542"/>
      <c r="N28" s="1542"/>
      <c r="O28" s="1543"/>
      <c r="P28" s="138">
        <f>SUM(P18:P27)</f>
        <v>0</v>
      </c>
    </row>
    <row r="29" spans="1:16" s="11" customFormat="1" ht="21" thickBot="1">
      <c r="A29" s="77"/>
      <c r="B29" s="395"/>
      <c r="C29" s="99"/>
      <c r="D29" s="99"/>
      <c r="E29" s="99"/>
      <c r="F29" s="99"/>
      <c r="G29" s="99"/>
      <c r="H29" s="99"/>
      <c r="I29" s="100"/>
      <c r="J29" s="101"/>
      <c r="K29" s="101"/>
      <c r="L29" s="102"/>
      <c r="M29" s="103"/>
      <c r="O29" s="13"/>
    </row>
    <row r="30" spans="1:16" s="11" customFormat="1" ht="21.75" thickTop="1" thickBot="1">
      <c r="A30" s="77"/>
      <c r="B30" s="105"/>
      <c r="C30" s="1571"/>
      <c r="D30" s="1571"/>
      <c r="E30" s="1571"/>
      <c r="F30" s="1571"/>
      <c r="G30" s="1571"/>
      <c r="H30" s="1571"/>
      <c r="I30" s="1571"/>
      <c r="J30" s="348"/>
      <c r="K30" s="348"/>
      <c r="L30" s="1538" t="s">
        <v>167</v>
      </c>
      <c r="M30" s="1538"/>
      <c r="N30" s="1538"/>
      <c r="O30" s="1539"/>
      <c r="P30" s="106">
        <f>SUM(P16,P28)</f>
        <v>0</v>
      </c>
    </row>
    <row r="31" spans="1:16" s="11" customFormat="1" ht="11.25" customHeight="1">
      <c r="A31" s="77"/>
      <c r="B31" s="107"/>
      <c r="C31" s="107"/>
      <c r="D31" s="107"/>
      <c r="E31" s="107"/>
      <c r="F31" s="107"/>
      <c r="G31" s="107"/>
      <c r="H31" s="107"/>
      <c r="I31" s="107"/>
      <c r="J31" s="108"/>
      <c r="K31" s="108"/>
      <c r="L31" s="108"/>
      <c r="M31" s="108"/>
      <c r="O31" s="13"/>
    </row>
    <row r="32" spans="1:16" ht="23.25" customHeight="1">
      <c r="A32" s="110"/>
      <c r="B32" s="111"/>
      <c r="C32" s="99"/>
      <c r="D32" s="111"/>
      <c r="E32" s="111"/>
      <c r="F32" s="112"/>
      <c r="G32" s="112"/>
      <c r="H32" s="112"/>
      <c r="I32" s="112"/>
      <c r="J32" s="112"/>
      <c r="K32" s="112"/>
      <c r="L32" s="66"/>
      <c r="M32" s="66"/>
    </row>
    <row r="33" spans="1:15" ht="19.5" thickBot="1">
      <c r="A33" s="66"/>
      <c r="B33" s="109" t="s">
        <v>628</v>
      </c>
      <c r="C33" s="109"/>
      <c r="D33" s="109"/>
      <c r="E33" s="109"/>
      <c r="F33" s="109"/>
      <c r="G33" s="109"/>
      <c r="H33" s="109"/>
      <c r="I33" s="109"/>
      <c r="J33" s="109"/>
      <c r="K33" s="109"/>
      <c r="L33" s="66"/>
      <c r="M33" s="66"/>
    </row>
    <row r="34" spans="1:15" s="147" customFormat="1" ht="19.5" customHeight="1" thickBot="1">
      <c r="B34" s="1572" t="s">
        <v>168</v>
      </c>
      <c r="C34" s="1573"/>
      <c r="D34" s="1573"/>
      <c r="E34" s="1576" t="s">
        <v>68</v>
      </c>
      <c r="F34" s="1306"/>
      <c r="G34" s="1306"/>
      <c r="H34" s="216"/>
      <c r="I34" s="1306" t="s">
        <v>69</v>
      </c>
      <c r="J34" s="1306"/>
      <c r="K34" s="1307"/>
      <c r="L34" s="16"/>
      <c r="M34" s="223"/>
      <c r="O34" s="13"/>
    </row>
    <row r="35" spans="1:15" s="10" customFormat="1" ht="18" customHeight="1" thickTop="1" thickBot="1">
      <c r="B35" s="1574"/>
      <c r="C35" s="1575"/>
      <c r="D35" s="1575"/>
      <c r="E35" s="1577"/>
      <c r="F35" s="1369"/>
      <c r="G35" s="1369"/>
      <c r="H35" s="218" t="s">
        <v>30</v>
      </c>
      <c r="I35" s="1369" t="str">
        <f>IF(E35="","",EOMONTH(E35,11))</f>
        <v/>
      </c>
      <c r="J35" s="1369"/>
      <c r="K35" s="1370"/>
      <c r="L35" s="16"/>
      <c r="M35" s="15"/>
      <c r="O35" s="13"/>
    </row>
    <row r="36" spans="1:15" ht="23.25" customHeight="1" thickBot="1">
      <c r="A36" s="110"/>
      <c r="B36" s="1565" t="s">
        <v>169</v>
      </c>
      <c r="C36" s="1566"/>
      <c r="D36" s="1567"/>
      <c r="E36" s="1568" t="s">
        <v>170</v>
      </c>
      <c r="F36" s="1569"/>
      <c r="G36" s="1569"/>
      <c r="H36" s="1569"/>
      <c r="I36" s="1569"/>
      <c r="J36" s="1569"/>
      <c r="K36" s="1570"/>
      <c r="L36" s="66"/>
      <c r="M36" s="66"/>
    </row>
    <row r="37" spans="1:15" ht="19.5">
      <c r="A37" s="110"/>
      <c r="B37" s="110"/>
      <c r="C37" s="99"/>
      <c r="D37" s="99"/>
      <c r="E37" s="109"/>
      <c r="F37" s="109"/>
      <c r="G37" s="109"/>
      <c r="H37" s="109"/>
      <c r="I37" s="109"/>
      <c r="J37" s="109"/>
      <c r="K37" s="109"/>
      <c r="L37" s="66"/>
      <c r="M37" s="66"/>
    </row>
    <row r="38" spans="1:15" ht="18" customHeight="1">
      <c r="C38" s="99" t="s">
        <v>171</v>
      </c>
    </row>
    <row r="39" spans="1:15" ht="18" customHeight="1">
      <c r="C39" s="99" t="s">
        <v>172</v>
      </c>
    </row>
    <row r="40" spans="1:15" ht="18" customHeight="1">
      <c r="C40" s="99" t="s">
        <v>173</v>
      </c>
    </row>
    <row r="41" spans="1:15" ht="18" customHeight="1">
      <c r="C41" s="99" t="s">
        <v>174</v>
      </c>
    </row>
    <row r="42" spans="1:15" ht="18" customHeight="1">
      <c r="C42" s="61" t="s">
        <v>660</v>
      </c>
    </row>
    <row r="43" spans="1:15" ht="18" customHeight="1">
      <c r="C43" s="61" t="s">
        <v>175</v>
      </c>
    </row>
    <row r="44" spans="1:15" ht="19.5">
      <c r="C44" s="903" t="s">
        <v>663</v>
      </c>
    </row>
    <row r="45" spans="1:15" ht="19.5">
      <c r="C45" s="903" t="s">
        <v>664</v>
      </c>
    </row>
    <row r="46" spans="1:15" ht="19.5">
      <c r="C46" s="903" t="s">
        <v>661</v>
      </c>
    </row>
    <row r="47" spans="1:15">
      <c r="B47" s="221"/>
    </row>
    <row r="48" spans="1:15">
      <c r="B48" s="221"/>
    </row>
  </sheetData>
  <mergeCells count="99">
    <mergeCell ref="C26:H26"/>
    <mergeCell ref="N26:O26"/>
    <mergeCell ref="C27:H27"/>
    <mergeCell ref="N27:O27"/>
    <mergeCell ref="C23:H23"/>
    <mergeCell ref="N23:O23"/>
    <mergeCell ref="C24:H24"/>
    <mergeCell ref="N24:O24"/>
    <mergeCell ref="C25:H25"/>
    <mergeCell ref="N25:O25"/>
    <mergeCell ref="L23:M23"/>
    <mergeCell ref="J26:K26"/>
    <mergeCell ref="B36:D36"/>
    <mergeCell ref="E36:K36"/>
    <mergeCell ref="C30:I30"/>
    <mergeCell ref="B34:D35"/>
    <mergeCell ref="E34:G34"/>
    <mergeCell ref="I34:K34"/>
    <mergeCell ref="E35:G35"/>
    <mergeCell ref="I35:K35"/>
    <mergeCell ref="N14:O14"/>
    <mergeCell ref="C15:H15"/>
    <mergeCell ref="N15:O15"/>
    <mergeCell ref="I16:K16"/>
    <mergeCell ref="J15:K15"/>
    <mergeCell ref="J14:K14"/>
    <mergeCell ref="L14:M14"/>
    <mergeCell ref="N13:O13"/>
    <mergeCell ref="N17:O17"/>
    <mergeCell ref="C20:H20"/>
    <mergeCell ref="N20:O20"/>
    <mergeCell ref="J17:K17"/>
    <mergeCell ref="J18:K18"/>
    <mergeCell ref="J19:K19"/>
    <mergeCell ref="J20:K20"/>
    <mergeCell ref="L15:M15"/>
    <mergeCell ref="L17:M17"/>
    <mergeCell ref="L18:M18"/>
    <mergeCell ref="L19:M19"/>
    <mergeCell ref="L20:M20"/>
    <mergeCell ref="C18:H18"/>
    <mergeCell ref="N18:O18"/>
    <mergeCell ref="C14:H14"/>
    <mergeCell ref="C21:H21"/>
    <mergeCell ref="N21:O21"/>
    <mergeCell ref="C22:H22"/>
    <mergeCell ref="L22:M22"/>
    <mergeCell ref="N4:O4"/>
    <mergeCell ref="C5:H5"/>
    <mergeCell ref="C7:H7"/>
    <mergeCell ref="N7:O7"/>
    <mergeCell ref="C8:H8"/>
    <mergeCell ref="N8:O8"/>
    <mergeCell ref="C6:H6"/>
    <mergeCell ref="N6:O6"/>
    <mergeCell ref="J4:K4"/>
    <mergeCell ref="J6:K6"/>
    <mergeCell ref="J7:K7"/>
    <mergeCell ref="J8:K8"/>
    <mergeCell ref="L12:M12"/>
    <mergeCell ref="L13:M13"/>
    <mergeCell ref="L9:M9"/>
    <mergeCell ref="B3:C3"/>
    <mergeCell ref="C4:H4"/>
    <mergeCell ref="J13:K13"/>
    <mergeCell ref="L4:M4"/>
    <mergeCell ref="L6:M6"/>
    <mergeCell ref="L7:M7"/>
    <mergeCell ref="L8:M8"/>
    <mergeCell ref="L11:M11"/>
    <mergeCell ref="C13:H13"/>
    <mergeCell ref="L21:M21"/>
    <mergeCell ref="N22:O22"/>
    <mergeCell ref="C9:H9"/>
    <mergeCell ref="N9:O9"/>
    <mergeCell ref="C19:H19"/>
    <mergeCell ref="N19:O19"/>
    <mergeCell ref="C10:H10"/>
    <mergeCell ref="N10:O10"/>
    <mergeCell ref="N11:O11"/>
    <mergeCell ref="C12:H12"/>
    <mergeCell ref="N12:O12"/>
    <mergeCell ref="J10:K10"/>
    <mergeCell ref="J11:K11"/>
    <mergeCell ref="J12:K12"/>
    <mergeCell ref="J9:K9"/>
    <mergeCell ref="L10:M10"/>
    <mergeCell ref="J21:K21"/>
    <mergeCell ref="J22:K22"/>
    <mergeCell ref="J23:K23"/>
    <mergeCell ref="J24:K24"/>
    <mergeCell ref="J25:K25"/>
    <mergeCell ref="L30:O30"/>
    <mergeCell ref="L24:M24"/>
    <mergeCell ref="L25:M25"/>
    <mergeCell ref="L26:M26"/>
    <mergeCell ref="L27:M27"/>
    <mergeCell ref="K28:O28"/>
    <mergeCell ref="J27:K27"/>
  </mergeCells>
  <phoneticPr fontId="3"/>
  <pageMargins left="0.51181102362204722" right="0.15748031496062992" top="0.23622047244094491" bottom="0.27559055118110237" header="0.15748031496062992" footer="0.15748031496062992"/>
  <pageSetup paperSize="9" scale="65" fitToHeight="0" orientation="portrait" r:id="rId1"/>
  <headerFooter>
    <oddFooter>&amp;R&amp;A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4980" r:id="rId4" name="Check Box 4">
              <controlPr locked="0" defaultSize="0" autoFill="0" autoLine="0" autoPict="0">
                <anchor moveWithCells="1">
                  <from>
                    <xdr:col>4</xdr:col>
                    <xdr:colOff>552450</xdr:colOff>
                    <xdr:row>35</xdr:row>
                    <xdr:rowOff>57150</xdr:rowOff>
                  </from>
                  <to>
                    <xdr:col>5</xdr:col>
                    <xdr:colOff>219075</xdr:colOff>
                    <xdr:row>35</xdr:row>
                    <xdr:rowOff>209550</xdr:rowOff>
                  </to>
                </anchor>
              </controlPr>
            </control>
          </mc:Choice>
        </mc:AlternateContent>
        <mc:AlternateContent xmlns:mc="http://schemas.openxmlformats.org/markup-compatibility/2006">
          <mc:Choice Requires="x14">
            <control shapeId="254981" r:id="rId5" name="Check Box 5">
              <controlPr locked="0" defaultSize="0" autoFill="0" autoLine="0" autoPict="0">
                <anchor moveWithCells="1">
                  <from>
                    <xdr:col>6</xdr:col>
                    <xdr:colOff>666750</xdr:colOff>
                    <xdr:row>35</xdr:row>
                    <xdr:rowOff>66675</xdr:rowOff>
                  </from>
                  <to>
                    <xdr:col>7</xdr:col>
                    <xdr:colOff>304800</xdr:colOff>
                    <xdr:row>35</xdr:row>
                    <xdr:rowOff>209550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O97"/>
  <sheetViews>
    <sheetView zoomScale="90" zoomScaleNormal="90" zoomScaleSheetLayoutView="80" workbookViewId="0"/>
  </sheetViews>
  <sheetFormatPr defaultRowHeight="14.25"/>
  <cols>
    <col min="1" max="1" width="0.75" style="13" customWidth="1"/>
    <col min="2" max="2" width="4.375" style="13" customWidth="1"/>
    <col min="3" max="3" width="9.375" style="13" customWidth="1"/>
    <col min="4" max="4" width="8.125" style="13" customWidth="1"/>
    <col min="5" max="5" width="7.25" style="13" customWidth="1"/>
    <col min="6" max="7" width="9.25" style="13" customWidth="1"/>
    <col min="8" max="8" width="9.875" style="13" customWidth="1"/>
    <col min="9" max="9" width="9.375" style="13" customWidth="1"/>
    <col min="10" max="11" width="7" style="13" customWidth="1"/>
    <col min="12" max="12" width="14.25" style="13" customWidth="1"/>
    <col min="13" max="13" width="13.375" style="13" bestFit="1" customWidth="1"/>
    <col min="14" max="14" width="14.625" style="13" customWidth="1"/>
    <col min="15" max="15" width="2.375" style="13" customWidth="1"/>
    <col min="16" max="256" width="9" style="13"/>
    <col min="257" max="257" width="0.75" style="13" customWidth="1"/>
    <col min="258" max="258" width="4.375" style="13" customWidth="1"/>
    <col min="259" max="259" width="9.375" style="13" customWidth="1"/>
    <col min="260" max="260" width="10.25" style="13" customWidth="1"/>
    <col min="261" max="261" width="7.25" style="13" customWidth="1"/>
    <col min="262" max="263" width="9.25" style="13" customWidth="1"/>
    <col min="264" max="264" width="9.875" style="13" customWidth="1"/>
    <col min="265" max="265" width="9.375" style="13" customWidth="1"/>
    <col min="266" max="267" width="7" style="13" customWidth="1"/>
    <col min="268" max="268" width="14.25" style="13" customWidth="1"/>
    <col min="269" max="269" width="13.375" style="13" bestFit="1" customWidth="1"/>
    <col min="270" max="270" width="14.625" style="13" customWidth="1"/>
    <col min="271" max="271" width="2.375" style="13" customWidth="1"/>
    <col min="272" max="512" width="9" style="13"/>
    <col min="513" max="513" width="0.75" style="13" customWidth="1"/>
    <col min="514" max="514" width="4.375" style="13" customWidth="1"/>
    <col min="515" max="515" width="9.375" style="13" customWidth="1"/>
    <col min="516" max="516" width="10.25" style="13" customWidth="1"/>
    <col min="517" max="517" width="7.25" style="13" customWidth="1"/>
    <col min="518" max="519" width="9.25" style="13" customWidth="1"/>
    <col min="520" max="520" width="9.875" style="13" customWidth="1"/>
    <col min="521" max="521" width="9.375" style="13" customWidth="1"/>
    <col min="522" max="523" width="7" style="13" customWidth="1"/>
    <col min="524" max="524" width="14.25" style="13" customWidth="1"/>
    <col min="525" max="525" width="13.375" style="13" bestFit="1" customWidth="1"/>
    <col min="526" max="526" width="14.625" style="13" customWidth="1"/>
    <col min="527" max="527" width="2.375" style="13" customWidth="1"/>
    <col min="528" max="768" width="9" style="13"/>
    <col min="769" max="769" width="0.75" style="13" customWidth="1"/>
    <col min="770" max="770" width="4.375" style="13" customWidth="1"/>
    <col min="771" max="771" width="9.375" style="13" customWidth="1"/>
    <col min="772" max="772" width="10.25" style="13" customWidth="1"/>
    <col min="773" max="773" width="7.25" style="13" customWidth="1"/>
    <col min="774" max="775" width="9.25" style="13" customWidth="1"/>
    <col min="776" max="776" width="9.875" style="13" customWidth="1"/>
    <col min="777" max="777" width="9.375" style="13" customWidth="1"/>
    <col min="778" max="779" width="7" style="13" customWidth="1"/>
    <col min="780" max="780" width="14.25" style="13" customWidth="1"/>
    <col min="781" max="781" width="13.375" style="13" bestFit="1" customWidth="1"/>
    <col min="782" max="782" width="14.625" style="13" customWidth="1"/>
    <col min="783" max="783" width="2.375" style="13" customWidth="1"/>
    <col min="784" max="1024" width="9" style="13"/>
    <col min="1025" max="1025" width="0.75" style="13" customWidth="1"/>
    <col min="1026" max="1026" width="4.375" style="13" customWidth="1"/>
    <col min="1027" max="1027" width="9.375" style="13" customWidth="1"/>
    <col min="1028" max="1028" width="10.25" style="13" customWidth="1"/>
    <col min="1029" max="1029" width="7.25" style="13" customWidth="1"/>
    <col min="1030" max="1031" width="9.25" style="13" customWidth="1"/>
    <col min="1032" max="1032" width="9.875" style="13" customWidth="1"/>
    <col min="1033" max="1033" width="9.375" style="13" customWidth="1"/>
    <col min="1034" max="1035" width="7" style="13" customWidth="1"/>
    <col min="1036" max="1036" width="14.25" style="13" customWidth="1"/>
    <col min="1037" max="1037" width="13.375" style="13" bestFit="1" customWidth="1"/>
    <col min="1038" max="1038" width="14.625" style="13" customWidth="1"/>
    <col min="1039" max="1039" width="2.375" style="13" customWidth="1"/>
    <col min="1040" max="1280" width="9" style="13"/>
    <col min="1281" max="1281" width="0.75" style="13" customWidth="1"/>
    <col min="1282" max="1282" width="4.375" style="13" customWidth="1"/>
    <col min="1283" max="1283" width="9.375" style="13" customWidth="1"/>
    <col min="1284" max="1284" width="10.25" style="13" customWidth="1"/>
    <col min="1285" max="1285" width="7.25" style="13" customWidth="1"/>
    <col min="1286" max="1287" width="9.25" style="13" customWidth="1"/>
    <col min="1288" max="1288" width="9.875" style="13" customWidth="1"/>
    <col min="1289" max="1289" width="9.375" style="13" customWidth="1"/>
    <col min="1290" max="1291" width="7" style="13" customWidth="1"/>
    <col min="1292" max="1292" width="14.25" style="13" customWidth="1"/>
    <col min="1293" max="1293" width="13.375" style="13" bestFit="1" customWidth="1"/>
    <col min="1294" max="1294" width="14.625" style="13" customWidth="1"/>
    <col min="1295" max="1295" width="2.375" style="13" customWidth="1"/>
    <col min="1296" max="1536" width="9" style="13"/>
    <col min="1537" max="1537" width="0.75" style="13" customWidth="1"/>
    <col min="1538" max="1538" width="4.375" style="13" customWidth="1"/>
    <col min="1539" max="1539" width="9.375" style="13" customWidth="1"/>
    <col min="1540" max="1540" width="10.25" style="13" customWidth="1"/>
    <col min="1541" max="1541" width="7.25" style="13" customWidth="1"/>
    <col min="1542" max="1543" width="9.25" style="13" customWidth="1"/>
    <col min="1544" max="1544" width="9.875" style="13" customWidth="1"/>
    <col min="1545" max="1545" width="9.375" style="13" customWidth="1"/>
    <col min="1546" max="1547" width="7" style="13" customWidth="1"/>
    <col min="1548" max="1548" width="14.25" style="13" customWidth="1"/>
    <col min="1549" max="1549" width="13.375" style="13" bestFit="1" customWidth="1"/>
    <col min="1550" max="1550" width="14.625" style="13" customWidth="1"/>
    <col min="1551" max="1551" width="2.375" style="13" customWidth="1"/>
    <col min="1552" max="1792" width="9" style="13"/>
    <col min="1793" max="1793" width="0.75" style="13" customWidth="1"/>
    <col min="1794" max="1794" width="4.375" style="13" customWidth="1"/>
    <col min="1795" max="1795" width="9.375" style="13" customWidth="1"/>
    <col min="1796" max="1796" width="10.25" style="13" customWidth="1"/>
    <col min="1797" max="1797" width="7.25" style="13" customWidth="1"/>
    <col min="1798" max="1799" width="9.25" style="13" customWidth="1"/>
    <col min="1800" max="1800" width="9.875" style="13" customWidth="1"/>
    <col min="1801" max="1801" width="9.375" style="13" customWidth="1"/>
    <col min="1802" max="1803" width="7" style="13" customWidth="1"/>
    <col min="1804" max="1804" width="14.25" style="13" customWidth="1"/>
    <col min="1805" max="1805" width="13.375" style="13" bestFit="1" customWidth="1"/>
    <col min="1806" max="1806" width="14.625" style="13" customWidth="1"/>
    <col min="1807" max="1807" width="2.375" style="13" customWidth="1"/>
    <col min="1808" max="2048" width="9" style="13"/>
    <col min="2049" max="2049" width="0.75" style="13" customWidth="1"/>
    <col min="2050" max="2050" width="4.375" style="13" customWidth="1"/>
    <col min="2051" max="2051" width="9.375" style="13" customWidth="1"/>
    <col min="2052" max="2052" width="10.25" style="13" customWidth="1"/>
    <col min="2053" max="2053" width="7.25" style="13" customWidth="1"/>
    <col min="2054" max="2055" width="9.25" style="13" customWidth="1"/>
    <col min="2056" max="2056" width="9.875" style="13" customWidth="1"/>
    <col min="2057" max="2057" width="9.375" style="13" customWidth="1"/>
    <col min="2058" max="2059" width="7" style="13" customWidth="1"/>
    <col min="2060" max="2060" width="14.25" style="13" customWidth="1"/>
    <col min="2061" max="2061" width="13.375" style="13" bestFit="1" customWidth="1"/>
    <col min="2062" max="2062" width="14.625" style="13" customWidth="1"/>
    <col min="2063" max="2063" width="2.375" style="13" customWidth="1"/>
    <col min="2064" max="2304" width="9" style="13"/>
    <col min="2305" max="2305" width="0.75" style="13" customWidth="1"/>
    <col min="2306" max="2306" width="4.375" style="13" customWidth="1"/>
    <col min="2307" max="2307" width="9.375" style="13" customWidth="1"/>
    <col min="2308" max="2308" width="10.25" style="13" customWidth="1"/>
    <col min="2309" max="2309" width="7.25" style="13" customWidth="1"/>
    <col min="2310" max="2311" width="9.25" style="13" customWidth="1"/>
    <col min="2312" max="2312" width="9.875" style="13" customWidth="1"/>
    <col min="2313" max="2313" width="9.375" style="13" customWidth="1"/>
    <col min="2314" max="2315" width="7" style="13" customWidth="1"/>
    <col min="2316" max="2316" width="14.25" style="13" customWidth="1"/>
    <col min="2317" max="2317" width="13.375" style="13" bestFit="1" customWidth="1"/>
    <col min="2318" max="2318" width="14.625" style="13" customWidth="1"/>
    <col min="2319" max="2319" width="2.375" style="13" customWidth="1"/>
    <col min="2320" max="2560" width="9" style="13"/>
    <col min="2561" max="2561" width="0.75" style="13" customWidth="1"/>
    <col min="2562" max="2562" width="4.375" style="13" customWidth="1"/>
    <col min="2563" max="2563" width="9.375" style="13" customWidth="1"/>
    <col min="2564" max="2564" width="10.25" style="13" customWidth="1"/>
    <col min="2565" max="2565" width="7.25" style="13" customWidth="1"/>
    <col min="2566" max="2567" width="9.25" style="13" customWidth="1"/>
    <col min="2568" max="2568" width="9.875" style="13" customWidth="1"/>
    <col min="2569" max="2569" width="9.375" style="13" customWidth="1"/>
    <col min="2570" max="2571" width="7" style="13" customWidth="1"/>
    <col min="2572" max="2572" width="14.25" style="13" customWidth="1"/>
    <col min="2573" max="2573" width="13.375" style="13" bestFit="1" customWidth="1"/>
    <col min="2574" max="2574" width="14.625" style="13" customWidth="1"/>
    <col min="2575" max="2575" width="2.375" style="13" customWidth="1"/>
    <col min="2576" max="2816" width="9" style="13"/>
    <col min="2817" max="2817" width="0.75" style="13" customWidth="1"/>
    <col min="2818" max="2818" width="4.375" style="13" customWidth="1"/>
    <col min="2819" max="2819" width="9.375" style="13" customWidth="1"/>
    <col min="2820" max="2820" width="10.25" style="13" customWidth="1"/>
    <col min="2821" max="2821" width="7.25" style="13" customWidth="1"/>
    <col min="2822" max="2823" width="9.25" style="13" customWidth="1"/>
    <col min="2824" max="2824" width="9.875" style="13" customWidth="1"/>
    <col min="2825" max="2825" width="9.375" style="13" customWidth="1"/>
    <col min="2826" max="2827" width="7" style="13" customWidth="1"/>
    <col min="2828" max="2828" width="14.25" style="13" customWidth="1"/>
    <col min="2829" max="2829" width="13.375" style="13" bestFit="1" customWidth="1"/>
    <col min="2830" max="2830" width="14.625" style="13" customWidth="1"/>
    <col min="2831" max="2831" width="2.375" style="13" customWidth="1"/>
    <col min="2832" max="3072" width="9" style="13"/>
    <col min="3073" max="3073" width="0.75" style="13" customWidth="1"/>
    <col min="3074" max="3074" width="4.375" style="13" customWidth="1"/>
    <col min="3075" max="3075" width="9.375" style="13" customWidth="1"/>
    <col min="3076" max="3076" width="10.25" style="13" customWidth="1"/>
    <col min="3077" max="3077" width="7.25" style="13" customWidth="1"/>
    <col min="3078" max="3079" width="9.25" style="13" customWidth="1"/>
    <col min="3080" max="3080" width="9.875" style="13" customWidth="1"/>
    <col min="3081" max="3081" width="9.375" style="13" customWidth="1"/>
    <col min="3082" max="3083" width="7" style="13" customWidth="1"/>
    <col min="3084" max="3084" width="14.25" style="13" customWidth="1"/>
    <col min="3085" max="3085" width="13.375" style="13" bestFit="1" customWidth="1"/>
    <col min="3086" max="3086" width="14.625" style="13" customWidth="1"/>
    <col min="3087" max="3087" width="2.375" style="13" customWidth="1"/>
    <col min="3088" max="3328" width="9" style="13"/>
    <col min="3329" max="3329" width="0.75" style="13" customWidth="1"/>
    <col min="3330" max="3330" width="4.375" style="13" customWidth="1"/>
    <col min="3331" max="3331" width="9.375" style="13" customWidth="1"/>
    <col min="3332" max="3332" width="10.25" style="13" customWidth="1"/>
    <col min="3333" max="3333" width="7.25" style="13" customWidth="1"/>
    <col min="3334" max="3335" width="9.25" style="13" customWidth="1"/>
    <col min="3336" max="3336" width="9.875" style="13" customWidth="1"/>
    <col min="3337" max="3337" width="9.375" style="13" customWidth="1"/>
    <col min="3338" max="3339" width="7" style="13" customWidth="1"/>
    <col min="3340" max="3340" width="14.25" style="13" customWidth="1"/>
    <col min="3341" max="3341" width="13.375" style="13" bestFit="1" customWidth="1"/>
    <col min="3342" max="3342" width="14.625" style="13" customWidth="1"/>
    <col min="3343" max="3343" width="2.375" style="13" customWidth="1"/>
    <col min="3344" max="3584" width="9" style="13"/>
    <col min="3585" max="3585" width="0.75" style="13" customWidth="1"/>
    <col min="3586" max="3586" width="4.375" style="13" customWidth="1"/>
    <col min="3587" max="3587" width="9.375" style="13" customWidth="1"/>
    <col min="3588" max="3588" width="10.25" style="13" customWidth="1"/>
    <col min="3589" max="3589" width="7.25" style="13" customWidth="1"/>
    <col min="3590" max="3591" width="9.25" style="13" customWidth="1"/>
    <col min="3592" max="3592" width="9.875" style="13" customWidth="1"/>
    <col min="3593" max="3593" width="9.375" style="13" customWidth="1"/>
    <col min="3594" max="3595" width="7" style="13" customWidth="1"/>
    <col min="3596" max="3596" width="14.25" style="13" customWidth="1"/>
    <col min="3597" max="3597" width="13.375" style="13" bestFit="1" customWidth="1"/>
    <col min="3598" max="3598" width="14.625" style="13" customWidth="1"/>
    <col min="3599" max="3599" width="2.375" style="13" customWidth="1"/>
    <col min="3600" max="3840" width="9" style="13"/>
    <col min="3841" max="3841" width="0.75" style="13" customWidth="1"/>
    <col min="3842" max="3842" width="4.375" style="13" customWidth="1"/>
    <col min="3843" max="3843" width="9.375" style="13" customWidth="1"/>
    <col min="3844" max="3844" width="10.25" style="13" customWidth="1"/>
    <col min="3845" max="3845" width="7.25" style="13" customWidth="1"/>
    <col min="3846" max="3847" width="9.25" style="13" customWidth="1"/>
    <col min="3848" max="3848" width="9.875" style="13" customWidth="1"/>
    <col min="3849" max="3849" width="9.375" style="13" customWidth="1"/>
    <col min="3850" max="3851" width="7" style="13" customWidth="1"/>
    <col min="3852" max="3852" width="14.25" style="13" customWidth="1"/>
    <col min="3853" max="3853" width="13.375" style="13" bestFit="1" customWidth="1"/>
    <col min="3854" max="3854" width="14.625" style="13" customWidth="1"/>
    <col min="3855" max="3855" width="2.375" style="13" customWidth="1"/>
    <col min="3856" max="4096" width="9" style="13"/>
    <col min="4097" max="4097" width="0.75" style="13" customWidth="1"/>
    <col min="4098" max="4098" width="4.375" style="13" customWidth="1"/>
    <col min="4099" max="4099" width="9.375" style="13" customWidth="1"/>
    <col min="4100" max="4100" width="10.25" style="13" customWidth="1"/>
    <col min="4101" max="4101" width="7.25" style="13" customWidth="1"/>
    <col min="4102" max="4103" width="9.25" style="13" customWidth="1"/>
    <col min="4104" max="4104" width="9.875" style="13" customWidth="1"/>
    <col min="4105" max="4105" width="9.375" style="13" customWidth="1"/>
    <col min="4106" max="4107" width="7" style="13" customWidth="1"/>
    <col min="4108" max="4108" width="14.25" style="13" customWidth="1"/>
    <col min="4109" max="4109" width="13.375" style="13" bestFit="1" customWidth="1"/>
    <col min="4110" max="4110" width="14.625" style="13" customWidth="1"/>
    <col min="4111" max="4111" width="2.375" style="13" customWidth="1"/>
    <col min="4112" max="4352" width="9" style="13"/>
    <col min="4353" max="4353" width="0.75" style="13" customWidth="1"/>
    <col min="4354" max="4354" width="4.375" style="13" customWidth="1"/>
    <col min="4355" max="4355" width="9.375" style="13" customWidth="1"/>
    <col min="4356" max="4356" width="10.25" style="13" customWidth="1"/>
    <col min="4357" max="4357" width="7.25" style="13" customWidth="1"/>
    <col min="4358" max="4359" width="9.25" style="13" customWidth="1"/>
    <col min="4360" max="4360" width="9.875" style="13" customWidth="1"/>
    <col min="4361" max="4361" width="9.375" style="13" customWidth="1"/>
    <col min="4362" max="4363" width="7" style="13" customWidth="1"/>
    <col min="4364" max="4364" width="14.25" style="13" customWidth="1"/>
    <col min="4365" max="4365" width="13.375" style="13" bestFit="1" customWidth="1"/>
    <col min="4366" max="4366" width="14.625" style="13" customWidth="1"/>
    <col min="4367" max="4367" width="2.375" style="13" customWidth="1"/>
    <col min="4368" max="4608" width="9" style="13"/>
    <col min="4609" max="4609" width="0.75" style="13" customWidth="1"/>
    <col min="4610" max="4610" width="4.375" style="13" customWidth="1"/>
    <col min="4611" max="4611" width="9.375" style="13" customWidth="1"/>
    <col min="4612" max="4612" width="10.25" style="13" customWidth="1"/>
    <col min="4613" max="4613" width="7.25" style="13" customWidth="1"/>
    <col min="4614" max="4615" width="9.25" style="13" customWidth="1"/>
    <col min="4616" max="4616" width="9.875" style="13" customWidth="1"/>
    <col min="4617" max="4617" width="9.375" style="13" customWidth="1"/>
    <col min="4618" max="4619" width="7" style="13" customWidth="1"/>
    <col min="4620" max="4620" width="14.25" style="13" customWidth="1"/>
    <col min="4621" max="4621" width="13.375" style="13" bestFit="1" customWidth="1"/>
    <col min="4622" max="4622" width="14.625" style="13" customWidth="1"/>
    <col min="4623" max="4623" width="2.375" style="13" customWidth="1"/>
    <col min="4624" max="4864" width="9" style="13"/>
    <col min="4865" max="4865" width="0.75" style="13" customWidth="1"/>
    <col min="4866" max="4866" width="4.375" style="13" customWidth="1"/>
    <col min="4867" max="4867" width="9.375" style="13" customWidth="1"/>
    <col min="4868" max="4868" width="10.25" style="13" customWidth="1"/>
    <col min="4869" max="4869" width="7.25" style="13" customWidth="1"/>
    <col min="4870" max="4871" width="9.25" style="13" customWidth="1"/>
    <col min="4872" max="4872" width="9.875" style="13" customWidth="1"/>
    <col min="4873" max="4873" width="9.375" style="13" customWidth="1"/>
    <col min="4874" max="4875" width="7" style="13" customWidth="1"/>
    <col min="4876" max="4876" width="14.25" style="13" customWidth="1"/>
    <col min="4877" max="4877" width="13.375" style="13" bestFit="1" customWidth="1"/>
    <col min="4878" max="4878" width="14.625" style="13" customWidth="1"/>
    <col min="4879" max="4879" width="2.375" style="13" customWidth="1"/>
    <col min="4880" max="5120" width="9" style="13"/>
    <col min="5121" max="5121" width="0.75" style="13" customWidth="1"/>
    <col min="5122" max="5122" width="4.375" style="13" customWidth="1"/>
    <col min="5123" max="5123" width="9.375" style="13" customWidth="1"/>
    <col min="5124" max="5124" width="10.25" style="13" customWidth="1"/>
    <col min="5125" max="5125" width="7.25" style="13" customWidth="1"/>
    <col min="5126" max="5127" width="9.25" style="13" customWidth="1"/>
    <col min="5128" max="5128" width="9.875" style="13" customWidth="1"/>
    <col min="5129" max="5129" width="9.375" style="13" customWidth="1"/>
    <col min="5130" max="5131" width="7" style="13" customWidth="1"/>
    <col min="5132" max="5132" width="14.25" style="13" customWidth="1"/>
    <col min="5133" max="5133" width="13.375" style="13" bestFit="1" customWidth="1"/>
    <col min="5134" max="5134" width="14.625" style="13" customWidth="1"/>
    <col min="5135" max="5135" width="2.375" style="13" customWidth="1"/>
    <col min="5136" max="5376" width="9" style="13"/>
    <col min="5377" max="5377" width="0.75" style="13" customWidth="1"/>
    <col min="5378" max="5378" width="4.375" style="13" customWidth="1"/>
    <col min="5379" max="5379" width="9.375" style="13" customWidth="1"/>
    <col min="5380" max="5380" width="10.25" style="13" customWidth="1"/>
    <col min="5381" max="5381" width="7.25" style="13" customWidth="1"/>
    <col min="5382" max="5383" width="9.25" style="13" customWidth="1"/>
    <col min="5384" max="5384" width="9.875" style="13" customWidth="1"/>
    <col min="5385" max="5385" width="9.375" style="13" customWidth="1"/>
    <col min="5386" max="5387" width="7" style="13" customWidth="1"/>
    <col min="5388" max="5388" width="14.25" style="13" customWidth="1"/>
    <col min="5389" max="5389" width="13.375" style="13" bestFit="1" customWidth="1"/>
    <col min="5390" max="5390" width="14.625" style="13" customWidth="1"/>
    <col min="5391" max="5391" width="2.375" style="13" customWidth="1"/>
    <col min="5392" max="5632" width="9" style="13"/>
    <col min="5633" max="5633" width="0.75" style="13" customWidth="1"/>
    <col min="5634" max="5634" width="4.375" style="13" customWidth="1"/>
    <col min="5635" max="5635" width="9.375" style="13" customWidth="1"/>
    <col min="5636" max="5636" width="10.25" style="13" customWidth="1"/>
    <col min="5637" max="5637" width="7.25" style="13" customWidth="1"/>
    <col min="5638" max="5639" width="9.25" style="13" customWidth="1"/>
    <col min="5640" max="5640" width="9.875" style="13" customWidth="1"/>
    <col min="5641" max="5641" width="9.375" style="13" customWidth="1"/>
    <col min="5642" max="5643" width="7" style="13" customWidth="1"/>
    <col min="5644" max="5644" width="14.25" style="13" customWidth="1"/>
    <col min="5645" max="5645" width="13.375" style="13" bestFit="1" customWidth="1"/>
    <col min="5646" max="5646" width="14.625" style="13" customWidth="1"/>
    <col min="5647" max="5647" width="2.375" style="13" customWidth="1"/>
    <col min="5648" max="5888" width="9" style="13"/>
    <col min="5889" max="5889" width="0.75" style="13" customWidth="1"/>
    <col min="5890" max="5890" width="4.375" style="13" customWidth="1"/>
    <col min="5891" max="5891" width="9.375" style="13" customWidth="1"/>
    <col min="5892" max="5892" width="10.25" style="13" customWidth="1"/>
    <col min="5893" max="5893" width="7.25" style="13" customWidth="1"/>
    <col min="5894" max="5895" width="9.25" style="13" customWidth="1"/>
    <col min="5896" max="5896" width="9.875" style="13" customWidth="1"/>
    <col min="5897" max="5897" width="9.375" style="13" customWidth="1"/>
    <col min="5898" max="5899" width="7" style="13" customWidth="1"/>
    <col min="5900" max="5900" width="14.25" style="13" customWidth="1"/>
    <col min="5901" max="5901" width="13.375" style="13" bestFit="1" customWidth="1"/>
    <col min="5902" max="5902" width="14.625" style="13" customWidth="1"/>
    <col min="5903" max="5903" width="2.375" style="13" customWidth="1"/>
    <col min="5904" max="6144" width="9" style="13"/>
    <col min="6145" max="6145" width="0.75" style="13" customWidth="1"/>
    <col min="6146" max="6146" width="4.375" style="13" customWidth="1"/>
    <col min="6147" max="6147" width="9.375" style="13" customWidth="1"/>
    <col min="6148" max="6148" width="10.25" style="13" customWidth="1"/>
    <col min="6149" max="6149" width="7.25" style="13" customWidth="1"/>
    <col min="6150" max="6151" width="9.25" style="13" customWidth="1"/>
    <col min="6152" max="6152" width="9.875" style="13" customWidth="1"/>
    <col min="6153" max="6153" width="9.375" style="13" customWidth="1"/>
    <col min="6154" max="6155" width="7" style="13" customWidth="1"/>
    <col min="6156" max="6156" width="14.25" style="13" customWidth="1"/>
    <col min="6157" max="6157" width="13.375" style="13" bestFit="1" customWidth="1"/>
    <col min="6158" max="6158" width="14.625" style="13" customWidth="1"/>
    <col min="6159" max="6159" width="2.375" style="13" customWidth="1"/>
    <col min="6160" max="6400" width="9" style="13"/>
    <col min="6401" max="6401" width="0.75" style="13" customWidth="1"/>
    <col min="6402" max="6402" width="4.375" style="13" customWidth="1"/>
    <col min="6403" max="6403" width="9.375" style="13" customWidth="1"/>
    <col min="6404" max="6404" width="10.25" style="13" customWidth="1"/>
    <col min="6405" max="6405" width="7.25" style="13" customWidth="1"/>
    <col min="6406" max="6407" width="9.25" style="13" customWidth="1"/>
    <col min="6408" max="6408" width="9.875" style="13" customWidth="1"/>
    <col min="6409" max="6409" width="9.375" style="13" customWidth="1"/>
    <col min="6410" max="6411" width="7" style="13" customWidth="1"/>
    <col min="6412" max="6412" width="14.25" style="13" customWidth="1"/>
    <col min="6413" max="6413" width="13.375" style="13" bestFit="1" customWidth="1"/>
    <col min="6414" max="6414" width="14.625" style="13" customWidth="1"/>
    <col min="6415" max="6415" width="2.375" style="13" customWidth="1"/>
    <col min="6416" max="6656" width="9" style="13"/>
    <col min="6657" max="6657" width="0.75" style="13" customWidth="1"/>
    <col min="6658" max="6658" width="4.375" style="13" customWidth="1"/>
    <col min="6659" max="6659" width="9.375" style="13" customWidth="1"/>
    <col min="6660" max="6660" width="10.25" style="13" customWidth="1"/>
    <col min="6661" max="6661" width="7.25" style="13" customWidth="1"/>
    <col min="6662" max="6663" width="9.25" style="13" customWidth="1"/>
    <col min="6664" max="6664" width="9.875" style="13" customWidth="1"/>
    <col min="6665" max="6665" width="9.375" style="13" customWidth="1"/>
    <col min="6666" max="6667" width="7" style="13" customWidth="1"/>
    <col min="6668" max="6668" width="14.25" style="13" customWidth="1"/>
    <col min="6669" max="6669" width="13.375" style="13" bestFit="1" customWidth="1"/>
    <col min="6670" max="6670" width="14.625" style="13" customWidth="1"/>
    <col min="6671" max="6671" width="2.375" style="13" customWidth="1"/>
    <col min="6672" max="6912" width="9" style="13"/>
    <col min="6913" max="6913" width="0.75" style="13" customWidth="1"/>
    <col min="6914" max="6914" width="4.375" style="13" customWidth="1"/>
    <col min="6915" max="6915" width="9.375" style="13" customWidth="1"/>
    <col min="6916" max="6916" width="10.25" style="13" customWidth="1"/>
    <col min="6917" max="6917" width="7.25" style="13" customWidth="1"/>
    <col min="6918" max="6919" width="9.25" style="13" customWidth="1"/>
    <col min="6920" max="6920" width="9.875" style="13" customWidth="1"/>
    <col min="6921" max="6921" width="9.375" style="13" customWidth="1"/>
    <col min="6922" max="6923" width="7" style="13" customWidth="1"/>
    <col min="6924" max="6924" width="14.25" style="13" customWidth="1"/>
    <col min="6925" max="6925" width="13.375" style="13" bestFit="1" customWidth="1"/>
    <col min="6926" max="6926" width="14.625" style="13" customWidth="1"/>
    <col min="6927" max="6927" width="2.375" style="13" customWidth="1"/>
    <col min="6928" max="7168" width="9" style="13"/>
    <col min="7169" max="7169" width="0.75" style="13" customWidth="1"/>
    <col min="7170" max="7170" width="4.375" style="13" customWidth="1"/>
    <col min="7171" max="7171" width="9.375" style="13" customWidth="1"/>
    <col min="7172" max="7172" width="10.25" style="13" customWidth="1"/>
    <col min="7173" max="7173" width="7.25" style="13" customWidth="1"/>
    <col min="7174" max="7175" width="9.25" style="13" customWidth="1"/>
    <col min="7176" max="7176" width="9.875" style="13" customWidth="1"/>
    <col min="7177" max="7177" width="9.375" style="13" customWidth="1"/>
    <col min="7178" max="7179" width="7" style="13" customWidth="1"/>
    <col min="7180" max="7180" width="14.25" style="13" customWidth="1"/>
    <col min="7181" max="7181" width="13.375" style="13" bestFit="1" customWidth="1"/>
    <col min="7182" max="7182" width="14.625" style="13" customWidth="1"/>
    <col min="7183" max="7183" width="2.375" style="13" customWidth="1"/>
    <col min="7184" max="7424" width="9" style="13"/>
    <col min="7425" max="7425" width="0.75" style="13" customWidth="1"/>
    <col min="7426" max="7426" width="4.375" style="13" customWidth="1"/>
    <col min="7427" max="7427" width="9.375" style="13" customWidth="1"/>
    <col min="7428" max="7428" width="10.25" style="13" customWidth="1"/>
    <col min="7429" max="7429" width="7.25" style="13" customWidth="1"/>
    <col min="7430" max="7431" width="9.25" style="13" customWidth="1"/>
    <col min="7432" max="7432" width="9.875" style="13" customWidth="1"/>
    <col min="7433" max="7433" width="9.375" style="13" customWidth="1"/>
    <col min="7434" max="7435" width="7" style="13" customWidth="1"/>
    <col min="7436" max="7436" width="14.25" style="13" customWidth="1"/>
    <col min="7437" max="7437" width="13.375" style="13" bestFit="1" customWidth="1"/>
    <col min="7438" max="7438" width="14.625" style="13" customWidth="1"/>
    <col min="7439" max="7439" width="2.375" style="13" customWidth="1"/>
    <col min="7440" max="7680" width="9" style="13"/>
    <col min="7681" max="7681" width="0.75" style="13" customWidth="1"/>
    <col min="7682" max="7682" width="4.375" style="13" customWidth="1"/>
    <col min="7683" max="7683" width="9.375" style="13" customWidth="1"/>
    <col min="7684" max="7684" width="10.25" style="13" customWidth="1"/>
    <col min="7685" max="7685" width="7.25" style="13" customWidth="1"/>
    <col min="7686" max="7687" width="9.25" style="13" customWidth="1"/>
    <col min="7688" max="7688" width="9.875" style="13" customWidth="1"/>
    <col min="7689" max="7689" width="9.375" style="13" customWidth="1"/>
    <col min="7690" max="7691" width="7" style="13" customWidth="1"/>
    <col min="7692" max="7692" width="14.25" style="13" customWidth="1"/>
    <col min="7693" max="7693" width="13.375" style="13" bestFit="1" customWidth="1"/>
    <col min="7694" max="7694" width="14.625" style="13" customWidth="1"/>
    <col min="7695" max="7695" width="2.375" style="13" customWidth="1"/>
    <col min="7696" max="7936" width="9" style="13"/>
    <col min="7937" max="7937" width="0.75" style="13" customWidth="1"/>
    <col min="7938" max="7938" width="4.375" style="13" customWidth="1"/>
    <col min="7939" max="7939" width="9.375" style="13" customWidth="1"/>
    <col min="7940" max="7940" width="10.25" style="13" customWidth="1"/>
    <col min="7941" max="7941" width="7.25" style="13" customWidth="1"/>
    <col min="7942" max="7943" width="9.25" style="13" customWidth="1"/>
    <col min="7944" max="7944" width="9.875" style="13" customWidth="1"/>
    <col min="7945" max="7945" width="9.375" style="13" customWidth="1"/>
    <col min="7946" max="7947" width="7" style="13" customWidth="1"/>
    <col min="7948" max="7948" width="14.25" style="13" customWidth="1"/>
    <col min="7949" max="7949" width="13.375" style="13" bestFit="1" customWidth="1"/>
    <col min="7950" max="7950" width="14.625" style="13" customWidth="1"/>
    <col min="7951" max="7951" width="2.375" style="13" customWidth="1"/>
    <col min="7952" max="8192" width="9" style="13"/>
    <col min="8193" max="8193" width="0.75" style="13" customWidth="1"/>
    <col min="8194" max="8194" width="4.375" style="13" customWidth="1"/>
    <col min="8195" max="8195" width="9.375" style="13" customWidth="1"/>
    <col min="8196" max="8196" width="10.25" style="13" customWidth="1"/>
    <col min="8197" max="8197" width="7.25" style="13" customWidth="1"/>
    <col min="8198" max="8199" width="9.25" style="13" customWidth="1"/>
    <col min="8200" max="8200" width="9.875" style="13" customWidth="1"/>
    <col min="8201" max="8201" width="9.375" style="13" customWidth="1"/>
    <col min="8202" max="8203" width="7" style="13" customWidth="1"/>
    <col min="8204" max="8204" width="14.25" style="13" customWidth="1"/>
    <col min="8205" max="8205" width="13.375" style="13" bestFit="1" customWidth="1"/>
    <col min="8206" max="8206" width="14.625" style="13" customWidth="1"/>
    <col min="8207" max="8207" width="2.375" style="13" customWidth="1"/>
    <col min="8208" max="8448" width="9" style="13"/>
    <col min="8449" max="8449" width="0.75" style="13" customWidth="1"/>
    <col min="8450" max="8450" width="4.375" style="13" customWidth="1"/>
    <col min="8451" max="8451" width="9.375" style="13" customWidth="1"/>
    <col min="8452" max="8452" width="10.25" style="13" customWidth="1"/>
    <col min="8453" max="8453" width="7.25" style="13" customWidth="1"/>
    <col min="8454" max="8455" width="9.25" style="13" customWidth="1"/>
    <col min="8456" max="8456" width="9.875" style="13" customWidth="1"/>
    <col min="8457" max="8457" width="9.375" style="13" customWidth="1"/>
    <col min="8458" max="8459" width="7" style="13" customWidth="1"/>
    <col min="8460" max="8460" width="14.25" style="13" customWidth="1"/>
    <col min="8461" max="8461" width="13.375" style="13" bestFit="1" customWidth="1"/>
    <col min="8462" max="8462" width="14.625" style="13" customWidth="1"/>
    <col min="8463" max="8463" width="2.375" style="13" customWidth="1"/>
    <col min="8464" max="8704" width="9" style="13"/>
    <col min="8705" max="8705" width="0.75" style="13" customWidth="1"/>
    <col min="8706" max="8706" width="4.375" style="13" customWidth="1"/>
    <col min="8707" max="8707" width="9.375" style="13" customWidth="1"/>
    <col min="8708" max="8708" width="10.25" style="13" customWidth="1"/>
    <col min="8709" max="8709" width="7.25" style="13" customWidth="1"/>
    <col min="8710" max="8711" width="9.25" style="13" customWidth="1"/>
    <col min="8712" max="8712" width="9.875" style="13" customWidth="1"/>
    <col min="8713" max="8713" width="9.375" style="13" customWidth="1"/>
    <col min="8714" max="8715" width="7" style="13" customWidth="1"/>
    <col min="8716" max="8716" width="14.25" style="13" customWidth="1"/>
    <col min="8717" max="8717" width="13.375" style="13" bestFit="1" customWidth="1"/>
    <col min="8718" max="8718" width="14.625" style="13" customWidth="1"/>
    <col min="8719" max="8719" width="2.375" style="13" customWidth="1"/>
    <col min="8720" max="8960" width="9" style="13"/>
    <col min="8961" max="8961" width="0.75" style="13" customWidth="1"/>
    <col min="8962" max="8962" width="4.375" style="13" customWidth="1"/>
    <col min="8963" max="8963" width="9.375" style="13" customWidth="1"/>
    <col min="8964" max="8964" width="10.25" style="13" customWidth="1"/>
    <col min="8965" max="8965" width="7.25" style="13" customWidth="1"/>
    <col min="8966" max="8967" width="9.25" style="13" customWidth="1"/>
    <col min="8968" max="8968" width="9.875" style="13" customWidth="1"/>
    <col min="8969" max="8969" width="9.375" style="13" customWidth="1"/>
    <col min="8970" max="8971" width="7" style="13" customWidth="1"/>
    <col min="8972" max="8972" width="14.25" style="13" customWidth="1"/>
    <col min="8973" max="8973" width="13.375" style="13" bestFit="1" customWidth="1"/>
    <col min="8974" max="8974" width="14.625" style="13" customWidth="1"/>
    <col min="8975" max="8975" width="2.375" style="13" customWidth="1"/>
    <col min="8976" max="9216" width="9" style="13"/>
    <col min="9217" max="9217" width="0.75" style="13" customWidth="1"/>
    <col min="9218" max="9218" width="4.375" style="13" customWidth="1"/>
    <col min="9219" max="9219" width="9.375" style="13" customWidth="1"/>
    <col min="9220" max="9220" width="10.25" style="13" customWidth="1"/>
    <col min="9221" max="9221" width="7.25" style="13" customWidth="1"/>
    <col min="9222" max="9223" width="9.25" style="13" customWidth="1"/>
    <col min="9224" max="9224" width="9.875" style="13" customWidth="1"/>
    <col min="9225" max="9225" width="9.375" style="13" customWidth="1"/>
    <col min="9226" max="9227" width="7" style="13" customWidth="1"/>
    <col min="9228" max="9228" width="14.25" style="13" customWidth="1"/>
    <col min="9229" max="9229" width="13.375" style="13" bestFit="1" customWidth="1"/>
    <col min="9230" max="9230" width="14.625" style="13" customWidth="1"/>
    <col min="9231" max="9231" width="2.375" style="13" customWidth="1"/>
    <col min="9232" max="9472" width="9" style="13"/>
    <col min="9473" max="9473" width="0.75" style="13" customWidth="1"/>
    <col min="9474" max="9474" width="4.375" style="13" customWidth="1"/>
    <col min="9475" max="9475" width="9.375" style="13" customWidth="1"/>
    <col min="9476" max="9476" width="10.25" style="13" customWidth="1"/>
    <col min="9477" max="9477" width="7.25" style="13" customWidth="1"/>
    <col min="9478" max="9479" width="9.25" style="13" customWidth="1"/>
    <col min="9480" max="9480" width="9.875" style="13" customWidth="1"/>
    <col min="9481" max="9481" width="9.375" style="13" customWidth="1"/>
    <col min="9482" max="9483" width="7" style="13" customWidth="1"/>
    <col min="9484" max="9484" width="14.25" style="13" customWidth="1"/>
    <col min="9485" max="9485" width="13.375" style="13" bestFit="1" customWidth="1"/>
    <col min="9486" max="9486" width="14.625" style="13" customWidth="1"/>
    <col min="9487" max="9487" width="2.375" style="13" customWidth="1"/>
    <col min="9488" max="9728" width="9" style="13"/>
    <col min="9729" max="9729" width="0.75" style="13" customWidth="1"/>
    <col min="9730" max="9730" width="4.375" style="13" customWidth="1"/>
    <col min="9731" max="9731" width="9.375" style="13" customWidth="1"/>
    <col min="9732" max="9732" width="10.25" style="13" customWidth="1"/>
    <col min="9733" max="9733" width="7.25" style="13" customWidth="1"/>
    <col min="9734" max="9735" width="9.25" style="13" customWidth="1"/>
    <col min="9736" max="9736" width="9.875" style="13" customWidth="1"/>
    <col min="9737" max="9737" width="9.375" style="13" customWidth="1"/>
    <col min="9738" max="9739" width="7" style="13" customWidth="1"/>
    <col min="9740" max="9740" width="14.25" style="13" customWidth="1"/>
    <col min="9741" max="9741" width="13.375" style="13" bestFit="1" customWidth="1"/>
    <col min="9742" max="9742" width="14.625" style="13" customWidth="1"/>
    <col min="9743" max="9743" width="2.375" style="13" customWidth="1"/>
    <col min="9744" max="9984" width="9" style="13"/>
    <col min="9985" max="9985" width="0.75" style="13" customWidth="1"/>
    <col min="9986" max="9986" width="4.375" style="13" customWidth="1"/>
    <col min="9987" max="9987" width="9.375" style="13" customWidth="1"/>
    <col min="9988" max="9988" width="10.25" style="13" customWidth="1"/>
    <col min="9989" max="9989" width="7.25" style="13" customWidth="1"/>
    <col min="9990" max="9991" width="9.25" style="13" customWidth="1"/>
    <col min="9992" max="9992" width="9.875" style="13" customWidth="1"/>
    <col min="9993" max="9993" width="9.375" style="13" customWidth="1"/>
    <col min="9994" max="9995" width="7" style="13" customWidth="1"/>
    <col min="9996" max="9996" width="14.25" style="13" customWidth="1"/>
    <col min="9997" max="9997" width="13.375" style="13" bestFit="1" customWidth="1"/>
    <col min="9998" max="9998" width="14.625" style="13" customWidth="1"/>
    <col min="9999" max="9999" width="2.375" style="13" customWidth="1"/>
    <col min="10000" max="10240" width="9" style="13"/>
    <col min="10241" max="10241" width="0.75" style="13" customWidth="1"/>
    <col min="10242" max="10242" width="4.375" style="13" customWidth="1"/>
    <col min="10243" max="10243" width="9.375" style="13" customWidth="1"/>
    <col min="10244" max="10244" width="10.25" style="13" customWidth="1"/>
    <col min="10245" max="10245" width="7.25" style="13" customWidth="1"/>
    <col min="10246" max="10247" width="9.25" style="13" customWidth="1"/>
    <col min="10248" max="10248" width="9.875" style="13" customWidth="1"/>
    <col min="10249" max="10249" width="9.375" style="13" customWidth="1"/>
    <col min="10250" max="10251" width="7" style="13" customWidth="1"/>
    <col min="10252" max="10252" width="14.25" style="13" customWidth="1"/>
    <col min="10253" max="10253" width="13.375" style="13" bestFit="1" customWidth="1"/>
    <col min="10254" max="10254" width="14.625" style="13" customWidth="1"/>
    <col min="10255" max="10255" width="2.375" style="13" customWidth="1"/>
    <col min="10256" max="10496" width="9" style="13"/>
    <col min="10497" max="10497" width="0.75" style="13" customWidth="1"/>
    <col min="10498" max="10498" width="4.375" style="13" customWidth="1"/>
    <col min="10499" max="10499" width="9.375" style="13" customWidth="1"/>
    <col min="10500" max="10500" width="10.25" style="13" customWidth="1"/>
    <col min="10501" max="10501" width="7.25" style="13" customWidth="1"/>
    <col min="10502" max="10503" width="9.25" style="13" customWidth="1"/>
    <col min="10504" max="10504" width="9.875" style="13" customWidth="1"/>
    <col min="10505" max="10505" width="9.375" style="13" customWidth="1"/>
    <col min="10506" max="10507" width="7" style="13" customWidth="1"/>
    <col min="10508" max="10508" width="14.25" style="13" customWidth="1"/>
    <col min="10509" max="10509" width="13.375" style="13" bestFit="1" customWidth="1"/>
    <col min="10510" max="10510" width="14.625" style="13" customWidth="1"/>
    <col min="10511" max="10511" width="2.375" style="13" customWidth="1"/>
    <col min="10512" max="10752" width="9" style="13"/>
    <col min="10753" max="10753" width="0.75" style="13" customWidth="1"/>
    <col min="10754" max="10754" width="4.375" style="13" customWidth="1"/>
    <col min="10755" max="10755" width="9.375" style="13" customWidth="1"/>
    <col min="10756" max="10756" width="10.25" style="13" customWidth="1"/>
    <col min="10757" max="10757" width="7.25" style="13" customWidth="1"/>
    <col min="10758" max="10759" width="9.25" style="13" customWidth="1"/>
    <col min="10760" max="10760" width="9.875" style="13" customWidth="1"/>
    <col min="10761" max="10761" width="9.375" style="13" customWidth="1"/>
    <col min="10762" max="10763" width="7" style="13" customWidth="1"/>
    <col min="10764" max="10764" width="14.25" style="13" customWidth="1"/>
    <col min="10765" max="10765" width="13.375" style="13" bestFit="1" customWidth="1"/>
    <col min="10766" max="10766" width="14.625" style="13" customWidth="1"/>
    <col min="10767" max="10767" width="2.375" style="13" customWidth="1"/>
    <col min="10768" max="11008" width="9" style="13"/>
    <col min="11009" max="11009" width="0.75" style="13" customWidth="1"/>
    <col min="11010" max="11010" width="4.375" style="13" customWidth="1"/>
    <col min="11011" max="11011" width="9.375" style="13" customWidth="1"/>
    <col min="11012" max="11012" width="10.25" style="13" customWidth="1"/>
    <col min="11013" max="11013" width="7.25" style="13" customWidth="1"/>
    <col min="11014" max="11015" width="9.25" style="13" customWidth="1"/>
    <col min="11016" max="11016" width="9.875" style="13" customWidth="1"/>
    <col min="11017" max="11017" width="9.375" style="13" customWidth="1"/>
    <col min="11018" max="11019" width="7" style="13" customWidth="1"/>
    <col min="11020" max="11020" width="14.25" style="13" customWidth="1"/>
    <col min="11021" max="11021" width="13.375" style="13" bestFit="1" customWidth="1"/>
    <col min="11022" max="11022" width="14.625" style="13" customWidth="1"/>
    <col min="11023" max="11023" width="2.375" style="13" customWidth="1"/>
    <col min="11024" max="11264" width="9" style="13"/>
    <col min="11265" max="11265" width="0.75" style="13" customWidth="1"/>
    <col min="11266" max="11266" width="4.375" style="13" customWidth="1"/>
    <col min="11267" max="11267" width="9.375" style="13" customWidth="1"/>
    <col min="11268" max="11268" width="10.25" style="13" customWidth="1"/>
    <col min="11269" max="11269" width="7.25" style="13" customWidth="1"/>
    <col min="11270" max="11271" width="9.25" style="13" customWidth="1"/>
    <col min="11272" max="11272" width="9.875" style="13" customWidth="1"/>
    <col min="11273" max="11273" width="9.375" style="13" customWidth="1"/>
    <col min="11274" max="11275" width="7" style="13" customWidth="1"/>
    <col min="11276" max="11276" width="14.25" style="13" customWidth="1"/>
    <col min="11277" max="11277" width="13.375" style="13" bestFit="1" customWidth="1"/>
    <col min="11278" max="11278" width="14.625" style="13" customWidth="1"/>
    <col min="11279" max="11279" width="2.375" style="13" customWidth="1"/>
    <col min="11280" max="11520" width="9" style="13"/>
    <col min="11521" max="11521" width="0.75" style="13" customWidth="1"/>
    <col min="11522" max="11522" width="4.375" style="13" customWidth="1"/>
    <col min="11523" max="11523" width="9.375" style="13" customWidth="1"/>
    <col min="11524" max="11524" width="10.25" style="13" customWidth="1"/>
    <col min="11525" max="11525" width="7.25" style="13" customWidth="1"/>
    <col min="11526" max="11527" width="9.25" style="13" customWidth="1"/>
    <col min="11528" max="11528" width="9.875" style="13" customWidth="1"/>
    <col min="11529" max="11529" width="9.375" style="13" customWidth="1"/>
    <col min="11530" max="11531" width="7" style="13" customWidth="1"/>
    <col min="11532" max="11532" width="14.25" style="13" customWidth="1"/>
    <col min="11533" max="11533" width="13.375" style="13" bestFit="1" customWidth="1"/>
    <col min="11534" max="11534" width="14.625" style="13" customWidth="1"/>
    <col min="11535" max="11535" width="2.375" style="13" customWidth="1"/>
    <col min="11536" max="11776" width="9" style="13"/>
    <col min="11777" max="11777" width="0.75" style="13" customWidth="1"/>
    <col min="11778" max="11778" width="4.375" style="13" customWidth="1"/>
    <col min="11779" max="11779" width="9.375" style="13" customWidth="1"/>
    <col min="11780" max="11780" width="10.25" style="13" customWidth="1"/>
    <col min="11781" max="11781" width="7.25" style="13" customWidth="1"/>
    <col min="11782" max="11783" width="9.25" style="13" customWidth="1"/>
    <col min="11784" max="11784" width="9.875" style="13" customWidth="1"/>
    <col min="11785" max="11785" width="9.375" style="13" customWidth="1"/>
    <col min="11786" max="11787" width="7" style="13" customWidth="1"/>
    <col min="11788" max="11788" width="14.25" style="13" customWidth="1"/>
    <col min="11789" max="11789" width="13.375" style="13" bestFit="1" customWidth="1"/>
    <col min="11790" max="11790" width="14.625" style="13" customWidth="1"/>
    <col min="11791" max="11791" width="2.375" style="13" customWidth="1"/>
    <col min="11792" max="12032" width="9" style="13"/>
    <col min="12033" max="12033" width="0.75" style="13" customWidth="1"/>
    <col min="12034" max="12034" width="4.375" style="13" customWidth="1"/>
    <col min="12035" max="12035" width="9.375" style="13" customWidth="1"/>
    <col min="12036" max="12036" width="10.25" style="13" customWidth="1"/>
    <col min="12037" max="12037" width="7.25" style="13" customWidth="1"/>
    <col min="12038" max="12039" width="9.25" style="13" customWidth="1"/>
    <col min="12040" max="12040" width="9.875" style="13" customWidth="1"/>
    <col min="12041" max="12041" width="9.375" style="13" customWidth="1"/>
    <col min="12042" max="12043" width="7" style="13" customWidth="1"/>
    <col min="12044" max="12044" width="14.25" style="13" customWidth="1"/>
    <col min="12045" max="12045" width="13.375" style="13" bestFit="1" customWidth="1"/>
    <col min="12046" max="12046" width="14.625" style="13" customWidth="1"/>
    <col min="12047" max="12047" width="2.375" style="13" customWidth="1"/>
    <col min="12048" max="12288" width="9" style="13"/>
    <col min="12289" max="12289" width="0.75" style="13" customWidth="1"/>
    <col min="12290" max="12290" width="4.375" style="13" customWidth="1"/>
    <col min="12291" max="12291" width="9.375" style="13" customWidth="1"/>
    <col min="12292" max="12292" width="10.25" style="13" customWidth="1"/>
    <col min="12293" max="12293" width="7.25" style="13" customWidth="1"/>
    <col min="12294" max="12295" width="9.25" style="13" customWidth="1"/>
    <col min="12296" max="12296" width="9.875" style="13" customWidth="1"/>
    <col min="12297" max="12297" width="9.375" style="13" customWidth="1"/>
    <col min="12298" max="12299" width="7" style="13" customWidth="1"/>
    <col min="12300" max="12300" width="14.25" style="13" customWidth="1"/>
    <col min="12301" max="12301" width="13.375" style="13" bestFit="1" customWidth="1"/>
    <col min="12302" max="12302" width="14.625" style="13" customWidth="1"/>
    <col min="12303" max="12303" width="2.375" style="13" customWidth="1"/>
    <col min="12304" max="12544" width="9" style="13"/>
    <col min="12545" max="12545" width="0.75" style="13" customWidth="1"/>
    <col min="12546" max="12546" width="4.375" style="13" customWidth="1"/>
    <col min="12547" max="12547" width="9.375" style="13" customWidth="1"/>
    <col min="12548" max="12548" width="10.25" style="13" customWidth="1"/>
    <col min="12549" max="12549" width="7.25" style="13" customWidth="1"/>
    <col min="12550" max="12551" width="9.25" style="13" customWidth="1"/>
    <col min="12552" max="12552" width="9.875" style="13" customWidth="1"/>
    <col min="12553" max="12553" width="9.375" style="13" customWidth="1"/>
    <col min="12554" max="12555" width="7" style="13" customWidth="1"/>
    <col min="12556" max="12556" width="14.25" style="13" customWidth="1"/>
    <col min="12557" max="12557" width="13.375" style="13" bestFit="1" customWidth="1"/>
    <col min="12558" max="12558" width="14.625" style="13" customWidth="1"/>
    <col min="12559" max="12559" width="2.375" style="13" customWidth="1"/>
    <col min="12560" max="12800" width="9" style="13"/>
    <col min="12801" max="12801" width="0.75" style="13" customWidth="1"/>
    <col min="12802" max="12802" width="4.375" style="13" customWidth="1"/>
    <col min="12803" max="12803" width="9.375" style="13" customWidth="1"/>
    <col min="12804" max="12804" width="10.25" style="13" customWidth="1"/>
    <col min="12805" max="12805" width="7.25" style="13" customWidth="1"/>
    <col min="12806" max="12807" width="9.25" style="13" customWidth="1"/>
    <col min="12808" max="12808" width="9.875" style="13" customWidth="1"/>
    <col min="12809" max="12809" width="9.375" style="13" customWidth="1"/>
    <col min="12810" max="12811" width="7" style="13" customWidth="1"/>
    <col min="12812" max="12812" width="14.25" style="13" customWidth="1"/>
    <col min="12813" max="12813" width="13.375" style="13" bestFit="1" customWidth="1"/>
    <col min="12814" max="12814" width="14.625" style="13" customWidth="1"/>
    <col min="12815" max="12815" width="2.375" style="13" customWidth="1"/>
    <col min="12816" max="13056" width="9" style="13"/>
    <col min="13057" max="13057" width="0.75" style="13" customWidth="1"/>
    <col min="13058" max="13058" width="4.375" style="13" customWidth="1"/>
    <col min="13059" max="13059" width="9.375" style="13" customWidth="1"/>
    <col min="13060" max="13060" width="10.25" style="13" customWidth="1"/>
    <col min="13061" max="13061" width="7.25" style="13" customWidth="1"/>
    <col min="13062" max="13063" width="9.25" style="13" customWidth="1"/>
    <col min="13064" max="13064" width="9.875" style="13" customWidth="1"/>
    <col min="13065" max="13065" width="9.375" style="13" customWidth="1"/>
    <col min="13066" max="13067" width="7" style="13" customWidth="1"/>
    <col min="13068" max="13068" width="14.25" style="13" customWidth="1"/>
    <col min="13069" max="13069" width="13.375" style="13" bestFit="1" customWidth="1"/>
    <col min="13070" max="13070" width="14.625" style="13" customWidth="1"/>
    <col min="13071" max="13071" width="2.375" style="13" customWidth="1"/>
    <col min="13072" max="13312" width="9" style="13"/>
    <col min="13313" max="13313" width="0.75" style="13" customWidth="1"/>
    <col min="13314" max="13314" width="4.375" style="13" customWidth="1"/>
    <col min="13315" max="13315" width="9.375" style="13" customWidth="1"/>
    <col min="13316" max="13316" width="10.25" style="13" customWidth="1"/>
    <col min="13317" max="13317" width="7.25" style="13" customWidth="1"/>
    <col min="13318" max="13319" width="9.25" style="13" customWidth="1"/>
    <col min="13320" max="13320" width="9.875" style="13" customWidth="1"/>
    <col min="13321" max="13321" width="9.375" style="13" customWidth="1"/>
    <col min="13322" max="13323" width="7" style="13" customWidth="1"/>
    <col min="13324" max="13324" width="14.25" style="13" customWidth="1"/>
    <col min="13325" max="13325" width="13.375" style="13" bestFit="1" customWidth="1"/>
    <col min="13326" max="13326" width="14.625" style="13" customWidth="1"/>
    <col min="13327" max="13327" width="2.375" style="13" customWidth="1"/>
    <col min="13328" max="13568" width="9" style="13"/>
    <col min="13569" max="13569" width="0.75" style="13" customWidth="1"/>
    <col min="13570" max="13570" width="4.375" style="13" customWidth="1"/>
    <col min="13571" max="13571" width="9.375" style="13" customWidth="1"/>
    <col min="13572" max="13572" width="10.25" style="13" customWidth="1"/>
    <col min="13573" max="13573" width="7.25" style="13" customWidth="1"/>
    <col min="13574" max="13575" width="9.25" style="13" customWidth="1"/>
    <col min="13576" max="13576" width="9.875" style="13" customWidth="1"/>
    <col min="13577" max="13577" width="9.375" style="13" customWidth="1"/>
    <col min="13578" max="13579" width="7" style="13" customWidth="1"/>
    <col min="13580" max="13580" width="14.25" style="13" customWidth="1"/>
    <col min="13581" max="13581" width="13.375" style="13" bestFit="1" customWidth="1"/>
    <col min="13582" max="13582" width="14.625" style="13" customWidth="1"/>
    <col min="13583" max="13583" width="2.375" style="13" customWidth="1"/>
    <col min="13584" max="13824" width="9" style="13"/>
    <col min="13825" max="13825" width="0.75" style="13" customWidth="1"/>
    <col min="13826" max="13826" width="4.375" style="13" customWidth="1"/>
    <col min="13827" max="13827" width="9.375" style="13" customWidth="1"/>
    <col min="13828" max="13828" width="10.25" style="13" customWidth="1"/>
    <col min="13829" max="13829" width="7.25" style="13" customWidth="1"/>
    <col min="13830" max="13831" width="9.25" style="13" customWidth="1"/>
    <col min="13832" max="13832" width="9.875" style="13" customWidth="1"/>
    <col min="13833" max="13833" width="9.375" style="13" customWidth="1"/>
    <col min="13834" max="13835" width="7" style="13" customWidth="1"/>
    <col min="13836" max="13836" width="14.25" style="13" customWidth="1"/>
    <col min="13837" max="13837" width="13.375" style="13" bestFit="1" customWidth="1"/>
    <col min="13838" max="13838" width="14.625" style="13" customWidth="1"/>
    <col min="13839" max="13839" width="2.375" style="13" customWidth="1"/>
    <col min="13840" max="14080" width="9" style="13"/>
    <col min="14081" max="14081" width="0.75" style="13" customWidth="1"/>
    <col min="14082" max="14082" width="4.375" style="13" customWidth="1"/>
    <col min="14083" max="14083" width="9.375" style="13" customWidth="1"/>
    <col min="14084" max="14084" width="10.25" style="13" customWidth="1"/>
    <col min="14085" max="14085" width="7.25" style="13" customWidth="1"/>
    <col min="14086" max="14087" width="9.25" style="13" customWidth="1"/>
    <col min="14088" max="14088" width="9.875" style="13" customWidth="1"/>
    <col min="14089" max="14089" width="9.375" style="13" customWidth="1"/>
    <col min="14090" max="14091" width="7" style="13" customWidth="1"/>
    <col min="14092" max="14092" width="14.25" style="13" customWidth="1"/>
    <col min="14093" max="14093" width="13.375" style="13" bestFit="1" customWidth="1"/>
    <col min="14094" max="14094" width="14.625" style="13" customWidth="1"/>
    <col min="14095" max="14095" width="2.375" style="13" customWidth="1"/>
    <col min="14096" max="14336" width="9" style="13"/>
    <col min="14337" max="14337" width="0.75" style="13" customWidth="1"/>
    <col min="14338" max="14338" width="4.375" style="13" customWidth="1"/>
    <col min="14339" max="14339" width="9.375" style="13" customWidth="1"/>
    <col min="14340" max="14340" width="10.25" style="13" customWidth="1"/>
    <col min="14341" max="14341" width="7.25" style="13" customWidth="1"/>
    <col min="14342" max="14343" width="9.25" style="13" customWidth="1"/>
    <col min="14344" max="14344" width="9.875" style="13" customWidth="1"/>
    <col min="14345" max="14345" width="9.375" style="13" customWidth="1"/>
    <col min="14346" max="14347" width="7" style="13" customWidth="1"/>
    <col min="14348" max="14348" width="14.25" style="13" customWidth="1"/>
    <col min="14349" max="14349" width="13.375" style="13" bestFit="1" customWidth="1"/>
    <col min="14350" max="14350" width="14.625" style="13" customWidth="1"/>
    <col min="14351" max="14351" width="2.375" style="13" customWidth="1"/>
    <col min="14352" max="14592" width="9" style="13"/>
    <col min="14593" max="14593" width="0.75" style="13" customWidth="1"/>
    <col min="14594" max="14594" width="4.375" style="13" customWidth="1"/>
    <col min="14595" max="14595" width="9.375" style="13" customWidth="1"/>
    <col min="14596" max="14596" width="10.25" style="13" customWidth="1"/>
    <col min="14597" max="14597" width="7.25" style="13" customWidth="1"/>
    <col min="14598" max="14599" width="9.25" style="13" customWidth="1"/>
    <col min="14600" max="14600" width="9.875" style="13" customWidth="1"/>
    <col min="14601" max="14601" width="9.375" style="13" customWidth="1"/>
    <col min="14602" max="14603" width="7" style="13" customWidth="1"/>
    <col min="14604" max="14604" width="14.25" style="13" customWidth="1"/>
    <col min="14605" max="14605" width="13.375" style="13" bestFit="1" customWidth="1"/>
    <col min="14606" max="14606" width="14.625" style="13" customWidth="1"/>
    <col min="14607" max="14607" width="2.375" style="13" customWidth="1"/>
    <col min="14608" max="14848" width="9" style="13"/>
    <col min="14849" max="14849" width="0.75" style="13" customWidth="1"/>
    <col min="14850" max="14850" width="4.375" style="13" customWidth="1"/>
    <col min="14851" max="14851" width="9.375" style="13" customWidth="1"/>
    <col min="14852" max="14852" width="10.25" style="13" customWidth="1"/>
    <col min="14853" max="14853" width="7.25" style="13" customWidth="1"/>
    <col min="14854" max="14855" width="9.25" style="13" customWidth="1"/>
    <col min="14856" max="14856" width="9.875" style="13" customWidth="1"/>
    <col min="14857" max="14857" width="9.375" style="13" customWidth="1"/>
    <col min="14858" max="14859" width="7" style="13" customWidth="1"/>
    <col min="14860" max="14860" width="14.25" style="13" customWidth="1"/>
    <col min="14861" max="14861" width="13.375" style="13" bestFit="1" customWidth="1"/>
    <col min="14862" max="14862" width="14.625" style="13" customWidth="1"/>
    <col min="14863" max="14863" width="2.375" style="13" customWidth="1"/>
    <col min="14864" max="15104" width="9" style="13"/>
    <col min="15105" max="15105" width="0.75" style="13" customWidth="1"/>
    <col min="15106" max="15106" width="4.375" style="13" customWidth="1"/>
    <col min="15107" max="15107" width="9.375" style="13" customWidth="1"/>
    <col min="15108" max="15108" width="10.25" style="13" customWidth="1"/>
    <col min="15109" max="15109" width="7.25" style="13" customWidth="1"/>
    <col min="15110" max="15111" width="9.25" style="13" customWidth="1"/>
    <col min="15112" max="15112" width="9.875" style="13" customWidth="1"/>
    <col min="15113" max="15113" width="9.375" style="13" customWidth="1"/>
    <col min="15114" max="15115" width="7" style="13" customWidth="1"/>
    <col min="15116" max="15116" width="14.25" style="13" customWidth="1"/>
    <col min="15117" max="15117" width="13.375" style="13" bestFit="1" customWidth="1"/>
    <col min="15118" max="15118" width="14.625" style="13" customWidth="1"/>
    <col min="15119" max="15119" width="2.375" style="13" customWidth="1"/>
    <col min="15120" max="15360" width="9" style="13"/>
    <col min="15361" max="15361" width="0.75" style="13" customWidth="1"/>
    <col min="15362" max="15362" width="4.375" style="13" customWidth="1"/>
    <col min="15363" max="15363" width="9.375" style="13" customWidth="1"/>
    <col min="15364" max="15364" width="10.25" style="13" customWidth="1"/>
    <col min="15365" max="15365" width="7.25" style="13" customWidth="1"/>
    <col min="15366" max="15367" width="9.25" style="13" customWidth="1"/>
    <col min="15368" max="15368" width="9.875" style="13" customWidth="1"/>
    <col min="15369" max="15369" width="9.375" style="13" customWidth="1"/>
    <col min="15370" max="15371" width="7" style="13" customWidth="1"/>
    <col min="15372" max="15372" width="14.25" style="13" customWidth="1"/>
    <col min="15373" max="15373" width="13.375" style="13" bestFit="1" customWidth="1"/>
    <col min="15374" max="15374" width="14.625" style="13" customWidth="1"/>
    <col min="15375" max="15375" width="2.375" style="13" customWidth="1"/>
    <col min="15376" max="15616" width="9" style="13"/>
    <col min="15617" max="15617" width="0.75" style="13" customWidth="1"/>
    <col min="15618" max="15618" width="4.375" style="13" customWidth="1"/>
    <col min="15619" max="15619" width="9.375" style="13" customWidth="1"/>
    <col min="15620" max="15620" width="10.25" style="13" customWidth="1"/>
    <col min="15621" max="15621" width="7.25" style="13" customWidth="1"/>
    <col min="15622" max="15623" width="9.25" style="13" customWidth="1"/>
    <col min="15624" max="15624" width="9.875" style="13" customWidth="1"/>
    <col min="15625" max="15625" width="9.375" style="13" customWidth="1"/>
    <col min="15626" max="15627" width="7" style="13" customWidth="1"/>
    <col min="15628" max="15628" width="14.25" style="13" customWidth="1"/>
    <col min="15629" max="15629" width="13.375" style="13" bestFit="1" customWidth="1"/>
    <col min="15630" max="15630" width="14.625" style="13" customWidth="1"/>
    <col min="15631" max="15631" width="2.375" style="13" customWidth="1"/>
    <col min="15632" max="15872" width="9" style="13"/>
    <col min="15873" max="15873" width="0.75" style="13" customWidth="1"/>
    <col min="15874" max="15874" width="4.375" style="13" customWidth="1"/>
    <col min="15875" max="15875" width="9.375" style="13" customWidth="1"/>
    <col min="15876" max="15876" width="10.25" style="13" customWidth="1"/>
    <col min="15877" max="15877" width="7.25" style="13" customWidth="1"/>
    <col min="15878" max="15879" width="9.25" style="13" customWidth="1"/>
    <col min="15880" max="15880" width="9.875" style="13" customWidth="1"/>
    <col min="15881" max="15881" width="9.375" style="13" customWidth="1"/>
    <col min="15882" max="15883" width="7" style="13" customWidth="1"/>
    <col min="15884" max="15884" width="14.25" style="13" customWidth="1"/>
    <col min="15885" max="15885" width="13.375" style="13" bestFit="1" customWidth="1"/>
    <col min="15886" max="15886" width="14.625" style="13" customWidth="1"/>
    <col min="15887" max="15887" width="2.375" style="13" customWidth="1"/>
    <col min="15888" max="16128" width="9" style="13"/>
    <col min="16129" max="16129" width="0.75" style="13" customWidth="1"/>
    <col min="16130" max="16130" width="4.375" style="13" customWidth="1"/>
    <col min="16131" max="16131" width="9.375" style="13" customWidth="1"/>
    <col min="16132" max="16132" width="10.25" style="13" customWidth="1"/>
    <col min="16133" max="16133" width="7.25" style="13" customWidth="1"/>
    <col min="16134" max="16135" width="9.25" style="13" customWidth="1"/>
    <col min="16136" max="16136" width="9.875" style="13" customWidth="1"/>
    <col min="16137" max="16137" width="9.375" style="13" customWidth="1"/>
    <col min="16138" max="16139" width="7" style="13" customWidth="1"/>
    <col min="16140" max="16140" width="14.25" style="13" customWidth="1"/>
    <col min="16141" max="16141" width="13.375" style="13" bestFit="1" customWidth="1"/>
    <col min="16142" max="16142" width="14.625" style="13" customWidth="1"/>
    <col min="16143" max="16143" width="2.375" style="13" customWidth="1"/>
    <col min="16144" max="16384" width="9" style="13"/>
  </cols>
  <sheetData>
    <row r="1" spans="1:15" ht="24" customHeight="1"/>
    <row r="2" spans="1:15" ht="19.5">
      <c r="A2" s="110"/>
      <c r="B2" s="201" t="s">
        <v>176</v>
      </c>
      <c r="D2" s="99"/>
      <c r="E2" s="109"/>
      <c r="F2" s="109"/>
      <c r="G2" s="109"/>
      <c r="H2" s="109"/>
      <c r="I2" s="109"/>
      <c r="J2" s="109"/>
      <c r="K2" s="109"/>
      <c r="L2" s="66"/>
      <c r="M2" s="66"/>
      <c r="N2" s="66"/>
    </row>
    <row r="3" spans="1:15" ht="19.5" customHeight="1">
      <c r="A3" s="110"/>
      <c r="C3" s="139"/>
      <c r="D3" s="99"/>
      <c r="E3" s="109"/>
      <c r="F3" s="109"/>
      <c r="G3" s="109"/>
      <c r="H3" s="109"/>
      <c r="I3" s="109"/>
      <c r="J3" s="109"/>
      <c r="K3" s="109"/>
      <c r="L3" s="66"/>
      <c r="M3" s="66"/>
      <c r="N3" s="66"/>
    </row>
    <row r="4" spans="1:15" ht="99.75" customHeight="1">
      <c r="A4" s="110"/>
      <c r="B4" s="1585" t="s">
        <v>177</v>
      </c>
      <c r="C4" s="1585"/>
      <c r="D4" s="1585"/>
      <c r="E4" s="1585"/>
      <c r="F4" s="1585"/>
      <c r="G4" s="1585"/>
      <c r="H4" s="1585"/>
      <c r="I4" s="1585"/>
      <c r="J4" s="1585"/>
      <c r="K4" s="1585"/>
      <c r="L4" s="1585"/>
      <c r="M4" s="1585"/>
      <c r="N4" s="1585"/>
      <c r="O4" s="140"/>
    </row>
    <row r="5" spans="1:15" ht="17.25" customHeight="1" thickBot="1">
      <c r="A5" s="110"/>
      <c r="B5" s="113"/>
      <c r="C5" s="99"/>
      <c r="D5" s="99"/>
      <c r="E5" s="109"/>
      <c r="F5" s="109"/>
      <c r="G5" s="109"/>
      <c r="H5" s="109"/>
      <c r="I5" s="109"/>
      <c r="J5" s="109"/>
      <c r="K5" s="109"/>
      <c r="L5" s="66"/>
      <c r="M5" s="66"/>
      <c r="N5" s="66"/>
    </row>
    <row r="6" spans="1:15" s="66" customFormat="1" ht="19.5" customHeight="1">
      <c r="B6" s="137" t="s">
        <v>178</v>
      </c>
      <c r="C6" s="114"/>
      <c r="D6" s="114"/>
      <c r="E6" s="114"/>
      <c r="F6" s="114"/>
      <c r="G6" s="114"/>
      <c r="H6" s="114"/>
      <c r="I6" s="114"/>
      <c r="J6" s="114"/>
      <c r="K6" s="114"/>
      <c r="L6" s="114"/>
      <c r="M6" s="114"/>
      <c r="N6" s="115"/>
    </row>
    <row r="7" spans="1:15" s="66" customFormat="1" ht="20.100000000000001" customHeight="1">
      <c r="B7" s="116"/>
      <c r="C7" s="117" t="s">
        <v>115</v>
      </c>
      <c r="D7" s="1586"/>
      <c r="E7" s="1587"/>
      <c r="F7" s="1587"/>
      <c r="G7" s="1587"/>
      <c r="H7" s="1587"/>
      <c r="I7" s="1587"/>
      <c r="J7" s="1588"/>
      <c r="K7" s="118" t="s">
        <v>116</v>
      </c>
      <c r="L7" s="1581"/>
      <c r="M7" s="1582"/>
      <c r="N7" s="1584"/>
    </row>
    <row r="8" spans="1:15" s="66" customFormat="1" ht="20.100000000000001" customHeight="1">
      <c r="B8" s="116"/>
      <c r="C8" s="117" t="s">
        <v>117</v>
      </c>
      <c r="D8" s="1586"/>
      <c r="E8" s="1587"/>
      <c r="F8" s="1587"/>
      <c r="G8" s="1587"/>
      <c r="H8" s="1587"/>
      <c r="I8" s="1587"/>
      <c r="J8" s="1588"/>
      <c r="K8" s="118" t="s">
        <v>118</v>
      </c>
      <c r="L8" s="1581"/>
      <c r="M8" s="1582"/>
      <c r="N8" s="1584"/>
    </row>
    <row r="9" spans="1:15" s="66" customFormat="1" ht="20.100000000000001" customHeight="1">
      <c r="B9" s="116"/>
      <c r="C9" s="117" t="s">
        <v>179</v>
      </c>
      <c r="D9" s="1581"/>
      <c r="E9" s="1582"/>
      <c r="F9" s="1582"/>
      <c r="G9" s="1582"/>
      <c r="H9" s="1582"/>
      <c r="I9" s="1582"/>
      <c r="J9" s="1582"/>
      <c r="K9" s="1582"/>
      <c r="L9" s="1582"/>
      <c r="M9" s="1582"/>
      <c r="N9" s="1584"/>
    </row>
    <row r="10" spans="1:15" s="66" customFormat="1" ht="20.100000000000001" customHeight="1">
      <c r="B10" s="116"/>
      <c r="C10" s="117" t="s">
        <v>180</v>
      </c>
      <c r="D10" s="1581" t="s">
        <v>9</v>
      </c>
      <c r="E10" s="1582"/>
      <c r="F10" s="1582"/>
      <c r="G10" s="1582"/>
      <c r="H10" s="1582"/>
      <c r="I10" s="1582"/>
      <c r="J10" s="1582"/>
      <c r="K10" s="1582"/>
      <c r="L10" s="1582"/>
      <c r="M10" s="1582"/>
      <c r="N10" s="1584"/>
    </row>
    <row r="11" spans="1:15" s="66" customFormat="1" ht="20.100000000000001" customHeight="1" thickBot="1">
      <c r="B11" s="116"/>
      <c r="C11" s="117" t="s">
        <v>181</v>
      </c>
      <c r="D11" s="1581"/>
      <c r="E11" s="1582"/>
      <c r="F11" s="1582"/>
      <c r="G11" s="1583"/>
      <c r="H11" s="119" t="s">
        <v>182</v>
      </c>
      <c r="I11" s="1581"/>
      <c r="J11" s="1582"/>
      <c r="K11" s="1582"/>
      <c r="L11" s="1583"/>
      <c r="M11" s="120" t="s">
        <v>183</v>
      </c>
      <c r="N11" s="214" t="s">
        <v>184</v>
      </c>
    </row>
    <row r="12" spans="1:15" s="66" customFormat="1" ht="18.75">
      <c r="B12" s="121"/>
      <c r="C12" s="122"/>
      <c r="D12" s="123"/>
      <c r="E12" s="123"/>
      <c r="F12" s="107"/>
      <c r="G12" s="107"/>
      <c r="H12" s="124"/>
      <c r="I12" s="107"/>
      <c r="J12" s="107"/>
      <c r="K12" s="107"/>
      <c r="L12" s="124"/>
      <c r="M12" s="124"/>
      <c r="N12" s="125"/>
    </row>
    <row r="13" spans="1:15" s="66" customFormat="1" ht="39.950000000000003" customHeight="1">
      <c r="B13" s="121"/>
      <c r="C13" s="1589" t="s">
        <v>185</v>
      </c>
      <c r="D13" s="1590"/>
      <c r="E13" s="1590"/>
      <c r="F13" s="1590"/>
      <c r="G13" s="1590"/>
      <c r="H13" s="1590"/>
      <c r="I13" s="1590"/>
      <c r="J13" s="1590"/>
      <c r="K13" s="1590"/>
      <c r="L13" s="1590"/>
      <c r="M13" s="1591"/>
      <c r="N13" s="225" t="s">
        <v>186</v>
      </c>
    </row>
    <row r="14" spans="1:15" s="66" customFormat="1" ht="19.5" thickBot="1">
      <c r="B14" s="126"/>
      <c r="C14" s="127"/>
      <c r="D14" s="128"/>
      <c r="E14" s="128"/>
      <c r="F14" s="128"/>
      <c r="G14" s="128"/>
      <c r="H14" s="128"/>
      <c r="I14" s="128"/>
      <c r="J14" s="128"/>
      <c r="K14" s="129"/>
      <c r="L14" s="128"/>
      <c r="M14" s="128"/>
      <c r="N14" s="224" t="s">
        <v>187</v>
      </c>
    </row>
    <row r="15" spans="1:15" s="66" customFormat="1" ht="19.5">
      <c r="B15" s="130" t="s">
        <v>188</v>
      </c>
      <c r="C15" s="131"/>
      <c r="D15" s="131"/>
      <c r="E15" s="131"/>
      <c r="F15" s="132"/>
      <c r="G15" s="132"/>
      <c r="H15" s="132"/>
      <c r="I15" s="132"/>
      <c r="J15" s="132"/>
      <c r="K15" s="132"/>
      <c r="L15" s="132"/>
      <c r="M15" s="107"/>
      <c r="N15" s="133"/>
    </row>
    <row r="16" spans="1:15" s="66" customFormat="1" ht="31.5" customHeight="1">
      <c r="B16" s="134"/>
      <c r="C16" s="1592" t="s">
        <v>189</v>
      </c>
      <c r="D16" s="1592"/>
      <c r="E16" s="1592"/>
      <c r="F16" s="1592"/>
      <c r="G16" s="1592"/>
      <c r="H16" s="1592"/>
      <c r="I16" s="1592"/>
      <c r="J16" s="1592"/>
      <c r="K16" s="1592"/>
      <c r="L16" s="1592"/>
      <c r="M16" s="1592"/>
      <c r="N16" s="1593"/>
    </row>
    <row r="17" spans="2:14" s="66" customFormat="1" ht="20.100000000000001" customHeight="1">
      <c r="B17" s="116"/>
      <c r="C17" s="117" t="s">
        <v>115</v>
      </c>
      <c r="D17" s="1581"/>
      <c r="E17" s="1582"/>
      <c r="F17" s="1582"/>
      <c r="G17" s="1582"/>
      <c r="H17" s="1582"/>
      <c r="I17" s="1582"/>
      <c r="J17" s="1583"/>
      <c r="K17" s="118" t="s">
        <v>116</v>
      </c>
      <c r="L17" s="1581"/>
      <c r="M17" s="1582"/>
      <c r="N17" s="1584"/>
    </row>
    <row r="18" spans="2:14" s="66" customFormat="1" ht="20.100000000000001" customHeight="1">
      <c r="B18" s="116"/>
      <c r="C18" s="117" t="s">
        <v>117</v>
      </c>
      <c r="D18" s="229"/>
      <c r="E18" s="230"/>
      <c r="F18" s="230"/>
      <c r="G18" s="230"/>
      <c r="H18" s="230"/>
      <c r="I18" s="230"/>
      <c r="J18" s="230"/>
      <c r="K18" s="118" t="s">
        <v>118</v>
      </c>
      <c r="L18" s="1581"/>
      <c r="M18" s="1582"/>
      <c r="N18" s="1584"/>
    </row>
    <row r="19" spans="2:14" s="66" customFormat="1" ht="20.100000000000001" customHeight="1">
      <c r="B19" s="116"/>
      <c r="C19" s="117" t="s">
        <v>179</v>
      </c>
      <c r="D19" s="1581"/>
      <c r="E19" s="1582"/>
      <c r="F19" s="1582"/>
      <c r="G19" s="1582"/>
      <c r="H19" s="1582"/>
      <c r="I19" s="1582"/>
      <c r="J19" s="1582"/>
      <c r="K19" s="1582"/>
      <c r="L19" s="1582"/>
      <c r="M19" s="1582"/>
      <c r="N19" s="1584"/>
    </row>
    <row r="20" spans="2:14" s="66" customFormat="1" ht="20.100000000000001" customHeight="1">
      <c r="B20" s="116"/>
      <c r="C20" s="117" t="s">
        <v>180</v>
      </c>
      <c r="D20" s="1581" t="s">
        <v>9</v>
      </c>
      <c r="E20" s="1582"/>
      <c r="F20" s="1582"/>
      <c r="G20" s="1582"/>
      <c r="H20" s="1582"/>
      <c r="I20" s="1582"/>
      <c r="J20" s="1582"/>
      <c r="K20" s="1582"/>
      <c r="L20" s="1582"/>
      <c r="M20" s="1582"/>
      <c r="N20" s="1584"/>
    </row>
    <row r="21" spans="2:14" s="66" customFormat="1" ht="20.100000000000001" customHeight="1" thickBot="1">
      <c r="B21" s="135"/>
      <c r="C21" s="231" t="s">
        <v>181</v>
      </c>
      <c r="D21" s="1594"/>
      <c r="E21" s="1595"/>
      <c r="F21" s="1595"/>
      <c r="G21" s="1596"/>
      <c r="H21" s="136" t="s">
        <v>182</v>
      </c>
      <c r="I21" s="1594"/>
      <c r="J21" s="1595"/>
      <c r="K21" s="1595"/>
      <c r="L21" s="1596"/>
      <c r="M21" s="232" t="s">
        <v>183</v>
      </c>
      <c r="N21" s="233" t="s">
        <v>190</v>
      </c>
    </row>
    <row r="96" spans="3:3">
      <c r="C96" s="221"/>
    </row>
    <row r="97" spans="3:3">
      <c r="C97" s="221"/>
    </row>
  </sheetData>
  <mergeCells count="18">
    <mergeCell ref="L18:N18"/>
    <mergeCell ref="D19:N19"/>
    <mergeCell ref="D20:N20"/>
    <mergeCell ref="D21:G21"/>
    <mergeCell ref="I21:L21"/>
    <mergeCell ref="D17:J17"/>
    <mergeCell ref="L17:N17"/>
    <mergeCell ref="B4:N4"/>
    <mergeCell ref="D7:J7"/>
    <mergeCell ref="L7:N7"/>
    <mergeCell ref="D8:J8"/>
    <mergeCell ref="L8:N8"/>
    <mergeCell ref="D9:N9"/>
    <mergeCell ref="D10:N10"/>
    <mergeCell ref="D11:G11"/>
    <mergeCell ref="I11:L11"/>
    <mergeCell ref="C13:M13"/>
    <mergeCell ref="C16:N16"/>
  </mergeCells>
  <phoneticPr fontId="3"/>
  <pageMargins left="0.51181102362204722" right="0.15748031496062992" top="0.23622047244094491" bottom="0.27559055118110237" header="0.15748031496062992" footer="0.15748031496062992"/>
  <pageSetup paperSize="9" scale="78" fitToHeight="0" orientation="portrait" r:id="rId1"/>
  <rowBreaks count="1" manualBreakCount="1">
    <brk id="35" max="14" man="1"/>
  </rowBreaks>
  <drawing r:id="rId2"/>
  <legacyDrawing r:id="rId3"/>
  <oleObjects>
    <mc:AlternateContent xmlns:mc="http://schemas.openxmlformats.org/markup-compatibility/2006">
      <mc:Choice Requires="x14">
        <oleObject progId="Document" shapeId="256001" r:id="rId4">
          <objectPr defaultSize="0" r:id="rId5">
            <anchor moveWithCells="1">
              <from>
                <xdr:col>1</xdr:col>
                <xdr:colOff>9525</xdr:colOff>
                <xdr:row>36</xdr:row>
                <xdr:rowOff>0</xdr:rowOff>
              </from>
              <to>
                <xdr:col>16</xdr:col>
                <xdr:colOff>200025</xdr:colOff>
                <xdr:row>94</xdr:row>
                <xdr:rowOff>9525</xdr:rowOff>
              </to>
            </anchor>
          </objectPr>
        </oleObject>
      </mc:Choice>
      <mc:Fallback>
        <oleObject progId="Document" shapeId="256001"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32"/>
  <sheetViews>
    <sheetView showGridLines="0" zoomScale="90" zoomScaleNormal="90" zoomScaleSheetLayoutView="95" workbookViewId="0"/>
  </sheetViews>
  <sheetFormatPr defaultColWidth="9" defaultRowHeight="14.25"/>
  <cols>
    <col min="1" max="1" width="1.75" style="13" customWidth="1"/>
    <col min="2" max="2" width="4.375" style="13" customWidth="1"/>
    <col min="3" max="3" width="9.375" style="13" customWidth="1"/>
    <col min="4" max="4" width="10.25" style="13" customWidth="1"/>
    <col min="5" max="5" width="7.25" style="13" customWidth="1"/>
    <col min="6" max="6" width="8" style="13" customWidth="1"/>
    <col min="7" max="7" width="12" style="13" customWidth="1"/>
    <col min="8" max="8" width="13.625" style="13" customWidth="1"/>
    <col min="9" max="9" width="12.125" style="13" customWidth="1"/>
    <col min="10" max="10" width="7.875" style="13" customWidth="1"/>
    <col min="11" max="11" width="8.125" style="13" customWidth="1"/>
    <col min="12" max="12" width="14.625" style="13" bestFit="1" customWidth="1"/>
    <col min="13" max="13" width="10.75" style="13" customWidth="1"/>
    <col min="14" max="14" width="14.625" style="13" customWidth="1"/>
    <col min="15" max="15" width="1.75" style="13" customWidth="1"/>
    <col min="16" max="16384" width="9" style="13"/>
  </cols>
  <sheetData>
    <row r="1" spans="1:19" ht="25.5" customHeight="1">
      <c r="B1" s="7" t="s">
        <v>191</v>
      </c>
    </row>
    <row r="2" spans="1:19" ht="25.5" customHeight="1">
      <c r="B2" s="7"/>
      <c r="L2" s="149"/>
      <c r="N2" s="149" t="str">
        <f>'発注書（表紙） '!P2</f>
        <v>2026年4月改訂版</v>
      </c>
    </row>
    <row r="3" spans="1:19" s="69" customFormat="1" ht="25.5" thickBot="1">
      <c r="A3" s="67"/>
      <c r="B3" s="1552" t="s">
        <v>140</v>
      </c>
      <c r="C3" s="1552"/>
      <c r="D3" s="70"/>
      <c r="E3" s="71"/>
      <c r="F3" s="71"/>
      <c r="G3" s="71"/>
      <c r="H3" s="71"/>
      <c r="I3" s="71"/>
      <c r="J3" s="71"/>
      <c r="K3" s="71"/>
      <c r="L3" s="72"/>
      <c r="M3" s="72"/>
      <c r="N3" s="72"/>
      <c r="O3" s="68"/>
    </row>
    <row r="4" spans="1:19" ht="19.5" thickBot="1">
      <c r="A4" s="66"/>
      <c r="B4" s="73" t="s">
        <v>141</v>
      </c>
      <c r="C4" s="1428" t="s">
        <v>142</v>
      </c>
      <c r="D4" s="1428"/>
      <c r="E4" s="1428"/>
      <c r="F4" s="1428"/>
      <c r="G4" s="1428"/>
      <c r="H4" s="1511"/>
      <c r="I4" s="55" t="s">
        <v>47</v>
      </c>
      <c r="J4" s="1449" t="s">
        <v>48</v>
      </c>
      <c r="K4" s="1511"/>
      <c r="L4" s="55" t="s">
        <v>103</v>
      </c>
      <c r="M4" s="55" t="s">
        <v>45</v>
      </c>
      <c r="N4" s="56" t="s">
        <v>50</v>
      </c>
    </row>
    <row r="5" spans="1:19" ht="20.25" thickTop="1" thickBot="1">
      <c r="A5" s="66"/>
      <c r="B5" s="74"/>
      <c r="C5" s="1556" t="s">
        <v>143</v>
      </c>
      <c r="D5" s="1556"/>
      <c r="E5" s="1556"/>
      <c r="F5" s="1556"/>
      <c r="G5" s="1556"/>
      <c r="H5" s="1556"/>
      <c r="I5" s="75"/>
      <c r="J5" s="75"/>
      <c r="K5" s="75"/>
      <c r="L5" s="75"/>
      <c r="M5" s="75"/>
      <c r="N5" s="76"/>
    </row>
    <row r="6" spans="1:19" s="11" customFormat="1" ht="21" customHeight="1">
      <c r="A6" s="77"/>
      <c r="B6" s="78">
        <v>1</v>
      </c>
      <c r="C6" s="1557" t="s">
        <v>192</v>
      </c>
      <c r="D6" s="1558"/>
      <c r="E6" s="1558"/>
      <c r="F6" s="1558"/>
      <c r="G6" s="1558"/>
      <c r="H6" s="1559"/>
      <c r="I6" s="211"/>
      <c r="J6" s="1553">
        <v>500000</v>
      </c>
      <c r="K6" s="1554"/>
      <c r="L6" s="79" t="str">
        <f>IF(I6="","",I6*J6)</f>
        <v/>
      </c>
      <c r="M6" s="80">
        <v>0.75</v>
      </c>
      <c r="N6" s="81" t="str">
        <f t="shared" ref="N6:N8" si="0">IF(I6="","",L6*M6)</f>
        <v/>
      </c>
    </row>
    <row r="7" spans="1:19" s="11" customFormat="1" ht="20.25">
      <c r="A7" s="77"/>
      <c r="B7" s="82">
        <v>2</v>
      </c>
      <c r="C7" s="1500" t="s">
        <v>193</v>
      </c>
      <c r="D7" s="1501"/>
      <c r="E7" s="1501"/>
      <c r="F7" s="1501"/>
      <c r="G7" s="1501"/>
      <c r="H7" s="1502"/>
      <c r="I7" s="212"/>
      <c r="J7" s="1540">
        <v>20000</v>
      </c>
      <c r="K7" s="1541"/>
      <c r="L7" s="83" t="str">
        <f t="shared" ref="L7:L8" si="1">IF(I7="","",I7*J7)</f>
        <v/>
      </c>
      <c r="M7" s="84">
        <v>0.75</v>
      </c>
      <c r="N7" s="85" t="str">
        <f t="shared" si="0"/>
        <v/>
      </c>
    </row>
    <row r="8" spans="1:19" s="11" customFormat="1" ht="21" thickBot="1">
      <c r="A8" s="77"/>
      <c r="B8" s="82">
        <v>3</v>
      </c>
      <c r="C8" s="1548" t="s">
        <v>194</v>
      </c>
      <c r="D8" s="1501"/>
      <c r="E8" s="1501"/>
      <c r="F8" s="1501"/>
      <c r="G8" s="1501"/>
      <c r="H8" s="1502"/>
      <c r="I8" s="212"/>
      <c r="J8" s="1540">
        <v>5000000</v>
      </c>
      <c r="K8" s="1541"/>
      <c r="L8" s="83" t="str">
        <f t="shared" si="1"/>
        <v/>
      </c>
      <c r="M8" s="84">
        <v>0.75</v>
      </c>
      <c r="N8" s="85" t="str">
        <f t="shared" si="0"/>
        <v/>
      </c>
      <c r="P8" s="54"/>
    </row>
    <row r="9" spans="1:19" s="11" customFormat="1" ht="21" thickBot="1">
      <c r="A9" s="77"/>
      <c r="B9" s="86"/>
      <c r="C9" s="87"/>
      <c r="D9" s="87"/>
      <c r="E9" s="87"/>
      <c r="F9" s="87"/>
      <c r="G9" s="87"/>
      <c r="H9" s="87"/>
      <c r="I9" s="88"/>
      <c r="J9" s="152"/>
      <c r="K9" s="152"/>
      <c r="L9" s="1542" t="s">
        <v>154</v>
      </c>
      <c r="M9" s="1543"/>
      <c r="N9" s="138">
        <f>SUM(N6:N8)</f>
        <v>0</v>
      </c>
      <c r="P9" s="54"/>
      <c r="Q9" s="334"/>
      <c r="R9" s="334"/>
      <c r="S9" s="334"/>
    </row>
    <row r="10" spans="1:19" s="11" customFormat="1" ht="21" thickBot="1">
      <c r="A10" s="77"/>
      <c r="B10" s="89"/>
      <c r="C10" s="228" t="s">
        <v>155</v>
      </c>
      <c r="D10" s="228"/>
      <c r="E10" s="228"/>
      <c r="F10" s="228"/>
      <c r="G10" s="228"/>
      <c r="H10" s="228"/>
      <c r="I10" s="153" t="s">
        <v>47</v>
      </c>
      <c r="J10" s="1560" t="s">
        <v>48</v>
      </c>
      <c r="K10" s="1561"/>
      <c r="L10" s="153" t="s">
        <v>103</v>
      </c>
      <c r="M10" s="153" t="s">
        <v>45</v>
      </c>
      <c r="N10" s="154" t="s">
        <v>50</v>
      </c>
      <c r="P10" s="334"/>
      <c r="Q10" s="334"/>
      <c r="R10" s="334"/>
      <c r="S10" s="334"/>
    </row>
    <row r="11" spans="1:19" s="11" customFormat="1" ht="36" customHeight="1">
      <c r="A11" s="77"/>
      <c r="B11" s="90">
        <v>4</v>
      </c>
      <c r="C11" s="1555" t="s">
        <v>195</v>
      </c>
      <c r="D11" s="1445"/>
      <c r="E11" s="1445"/>
      <c r="F11" s="1445"/>
      <c r="G11" s="1445"/>
      <c r="H11" s="1446"/>
      <c r="I11" s="213"/>
      <c r="J11" s="1545">
        <v>55000</v>
      </c>
      <c r="K11" s="1546"/>
      <c r="L11" s="91" t="str">
        <f t="shared" ref="L11:L13" si="2">IF(I11="","",I11*J11)</f>
        <v/>
      </c>
      <c r="M11" s="92">
        <v>1</v>
      </c>
      <c r="N11" s="93" t="str">
        <f t="shared" ref="N11:N13" si="3">IF(I11="","",L11*M11)</f>
        <v/>
      </c>
      <c r="P11" s="334"/>
      <c r="Q11" s="334"/>
      <c r="R11" s="334"/>
      <c r="S11" s="334"/>
    </row>
    <row r="12" spans="1:19" s="11" customFormat="1" ht="36" customHeight="1">
      <c r="A12" s="77"/>
      <c r="B12" s="82">
        <v>5</v>
      </c>
      <c r="C12" s="1548" t="s">
        <v>196</v>
      </c>
      <c r="D12" s="1501"/>
      <c r="E12" s="1501"/>
      <c r="F12" s="1501"/>
      <c r="G12" s="1501"/>
      <c r="H12" s="1502"/>
      <c r="I12" s="213"/>
      <c r="J12" s="1540">
        <v>3000</v>
      </c>
      <c r="K12" s="1541"/>
      <c r="L12" s="91" t="str">
        <f t="shared" si="2"/>
        <v/>
      </c>
      <c r="M12" s="84">
        <v>1</v>
      </c>
      <c r="N12" s="94" t="str">
        <f t="shared" si="3"/>
        <v/>
      </c>
    </row>
    <row r="13" spans="1:19" s="11" customFormat="1" ht="36" customHeight="1" thickBot="1">
      <c r="A13" s="77"/>
      <c r="B13" s="82">
        <v>6</v>
      </c>
      <c r="C13" s="1548" t="s">
        <v>197</v>
      </c>
      <c r="D13" s="1501"/>
      <c r="E13" s="1501"/>
      <c r="F13" s="1501"/>
      <c r="G13" s="1501"/>
      <c r="H13" s="1502"/>
      <c r="I13" s="213"/>
      <c r="J13" s="1540">
        <v>750000</v>
      </c>
      <c r="K13" s="1541"/>
      <c r="L13" s="91" t="str">
        <f t="shared" si="2"/>
        <v/>
      </c>
      <c r="M13" s="84">
        <v>1</v>
      </c>
      <c r="N13" s="94" t="str">
        <f t="shared" si="3"/>
        <v/>
      </c>
    </row>
    <row r="14" spans="1:19" s="11" customFormat="1" ht="21" thickBot="1">
      <c r="A14" s="77"/>
      <c r="B14" s="95"/>
      <c r="C14" s="96"/>
      <c r="D14" s="96"/>
      <c r="E14" s="96"/>
      <c r="F14" s="96"/>
      <c r="G14" s="96"/>
      <c r="H14" s="96"/>
      <c r="I14" s="97"/>
      <c r="J14" s="1597"/>
      <c r="K14" s="1597"/>
      <c r="L14" s="1542" t="s">
        <v>166</v>
      </c>
      <c r="M14" s="1543"/>
      <c r="N14" s="138">
        <f>SUM(N11:N13)</f>
        <v>0</v>
      </c>
    </row>
    <row r="15" spans="1:19" s="11" customFormat="1" ht="21" thickBot="1">
      <c r="A15" s="77"/>
      <c r="B15" s="98"/>
      <c r="C15" s="99"/>
      <c r="D15" s="99"/>
      <c r="E15" s="99"/>
      <c r="F15" s="99"/>
      <c r="G15" s="99"/>
      <c r="H15" s="99"/>
      <c r="I15" s="100"/>
      <c r="J15" s="101"/>
      <c r="K15" s="101"/>
      <c r="L15" s="102"/>
      <c r="M15" s="103"/>
      <c r="N15" s="104"/>
    </row>
    <row r="16" spans="1:19" s="11" customFormat="1" ht="21.75" thickTop="1" thickBot="1">
      <c r="A16" s="77"/>
      <c r="B16" s="105"/>
      <c r="C16" s="1571"/>
      <c r="D16" s="1571"/>
      <c r="E16" s="1571"/>
      <c r="F16" s="1571"/>
      <c r="G16" s="1571"/>
      <c r="H16" s="1571"/>
      <c r="I16" s="1571"/>
      <c r="J16" s="1538" t="s">
        <v>167</v>
      </c>
      <c r="K16" s="1538"/>
      <c r="L16" s="1538"/>
      <c r="M16" s="1539"/>
      <c r="N16" s="106">
        <f>SUM(N9,N14)</f>
        <v>0</v>
      </c>
    </row>
    <row r="17" spans="1:14" s="11" customFormat="1" ht="11.25" customHeight="1">
      <c r="A17" s="77"/>
      <c r="B17" s="107"/>
      <c r="C17" s="107"/>
      <c r="D17" s="107"/>
      <c r="E17" s="107"/>
      <c r="F17" s="107"/>
      <c r="G17" s="107"/>
      <c r="H17" s="107"/>
      <c r="I17" s="107"/>
      <c r="J17" s="108"/>
      <c r="K17" s="108"/>
      <c r="L17" s="108"/>
      <c r="M17" s="108"/>
      <c r="N17" s="66"/>
    </row>
    <row r="18" spans="1:14" ht="19.5" thickBot="1">
      <c r="A18" s="66"/>
      <c r="B18" s="109" t="s">
        <v>482</v>
      </c>
      <c r="C18" s="109"/>
      <c r="D18" s="109"/>
      <c r="E18" s="109"/>
      <c r="F18" s="109"/>
      <c r="G18" s="109"/>
      <c r="H18" s="109"/>
      <c r="I18" s="109"/>
      <c r="J18" s="109"/>
      <c r="K18" s="109"/>
      <c r="L18" s="66"/>
      <c r="M18" s="66"/>
      <c r="N18" s="66"/>
    </row>
    <row r="19" spans="1:14" s="147" customFormat="1" ht="19.5" customHeight="1" thickBot="1">
      <c r="B19" s="1572" t="s">
        <v>168</v>
      </c>
      <c r="C19" s="1573"/>
      <c r="D19" s="1573"/>
      <c r="E19" s="1576" t="s">
        <v>68</v>
      </c>
      <c r="F19" s="1306"/>
      <c r="G19" s="1306"/>
      <c r="H19" s="216"/>
      <c r="I19" s="1306" t="s">
        <v>69</v>
      </c>
      <c r="J19" s="1306"/>
      <c r="K19" s="1307"/>
      <c r="L19" s="16"/>
      <c r="M19" s="223"/>
      <c r="N19" s="10"/>
    </row>
    <row r="20" spans="1:14" s="10" customFormat="1" ht="18" customHeight="1" thickTop="1" thickBot="1">
      <c r="B20" s="1574"/>
      <c r="C20" s="1575"/>
      <c r="D20" s="1575"/>
      <c r="E20" s="1577"/>
      <c r="F20" s="1369"/>
      <c r="G20" s="1369"/>
      <c r="H20" s="218" t="s">
        <v>30</v>
      </c>
      <c r="I20" s="1369"/>
      <c r="J20" s="1369"/>
      <c r="K20" s="1370"/>
      <c r="L20" s="16"/>
      <c r="M20" s="15"/>
    </row>
    <row r="21" spans="1:14" ht="23.25" customHeight="1" thickBot="1">
      <c r="A21" s="110"/>
      <c r="B21" s="1565" t="s">
        <v>169</v>
      </c>
      <c r="C21" s="1566"/>
      <c r="D21" s="1567"/>
      <c r="E21" s="1568" t="s">
        <v>170</v>
      </c>
      <c r="F21" s="1569"/>
      <c r="G21" s="1569"/>
      <c r="H21" s="1569"/>
      <c r="I21" s="1569"/>
      <c r="J21" s="1569"/>
      <c r="K21" s="1570"/>
      <c r="L21" s="66"/>
      <c r="M21" s="66"/>
      <c r="N21" s="66"/>
    </row>
    <row r="22" spans="1:14" ht="19.5">
      <c r="A22" s="110"/>
      <c r="B22" s="110"/>
      <c r="C22" s="99"/>
      <c r="D22" s="99"/>
      <c r="E22" s="109"/>
      <c r="F22" s="109"/>
      <c r="G22" s="109"/>
      <c r="H22" s="109"/>
      <c r="I22" s="109"/>
      <c r="J22" s="109"/>
      <c r="K22" s="109"/>
      <c r="L22" s="66"/>
      <c r="M22" s="66"/>
      <c r="N22" s="66"/>
    </row>
    <row r="23" spans="1:14" ht="18" customHeight="1">
      <c r="C23" s="99" t="s">
        <v>171</v>
      </c>
    </row>
    <row r="24" spans="1:14" ht="18" customHeight="1">
      <c r="C24" s="99" t="s">
        <v>172</v>
      </c>
    </row>
    <row r="25" spans="1:14" ht="18" customHeight="1">
      <c r="C25" s="99" t="s">
        <v>198</v>
      </c>
    </row>
    <row r="26" spans="1:14" ht="18" customHeight="1">
      <c r="C26" s="99" t="s">
        <v>199</v>
      </c>
    </row>
    <row r="27" spans="1:14" ht="18" customHeight="1">
      <c r="C27" s="61" t="s">
        <v>659</v>
      </c>
    </row>
    <row r="28" spans="1:14" ht="18" customHeight="1">
      <c r="C28" s="61" t="s">
        <v>175</v>
      </c>
    </row>
    <row r="29" spans="1:14">
      <c r="C29" s="209"/>
    </row>
    <row r="31" spans="1:14">
      <c r="B31" s="221"/>
    </row>
    <row r="32" spans="1:14">
      <c r="B32" s="221"/>
    </row>
  </sheetData>
  <mergeCells count="29">
    <mergeCell ref="B21:D21"/>
    <mergeCell ref="E21:K21"/>
    <mergeCell ref="C16:I16"/>
    <mergeCell ref="J16:M16"/>
    <mergeCell ref="B19:D20"/>
    <mergeCell ref="E19:G19"/>
    <mergeCell ref="I19:K19"/>
    <mergeCell ref="E20:G20"/>
    <mergeCell ref="I20:K20"/>
    <mergeCell ref="L14:M14"/>
    <mergeCell ref="C7:H7"/>
    <mergeCell ref="J7:K7"/>
    <mergeCell ref="C8:H8"/>
    <mergeCell ref="J8:K8"/>
    <mergeCell ref="L9:M9"/>
    <mergeCell ref="C12:H12"/>
    <mergeCell ref="J12:K12"/>
    <mergeCell ref="C13:H13"/>
    <mergeCell ref="J13:K13"/>
    <mergeCell ref="J14:K14"/>
    <mergeCell ref="J10:K10"/>
    <mergeCell ref="C11:H11"/>
    <mergeCell ref="J11:K11"/>
    <mergeCell ref="B3:C3"/>
    <mergeCell ref="C4:H4"/>
    <mergeCell ref="J4:K4"/>
    <mergeCell ref="C5:H5"/>
    <mergeCell ref="C6:H6"/>
    <mergeCell ref="J6:K6"/>
  </mergeCells>
  <phoneticPr fontId="3"/>
  <pageMargins left="0.51181102362204722" right="0.15748031496062992" top="0.23622047244094491" bottom="0.27559055118110237" header="0.15748031496062992" footer="0.15748031496062992"/>
  <pageSetup paperSize="9" scale="73" fitToHeight="0" orientation="portrait" r:id="rId1"/>
  <headerFooter>
    <oddFooter>&amp;R&amp;A</oddFooter>
  </headerFooter>
  <rowBreaks count="1" manualBreakCount="1">
    <brk id="2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locked="0" defaultSize="0" autoFill="0" autoLine="0" autoPict="0">
                <anchor moveWithCells="1">
                  <from>
                    <xdr:col>4</xdr:col>
                    <xdr:colOff>552450</xdr:colOff>
                    <xdr:row>20</xdr:row>
                    <xdr:rowOff>57150</xdr:rowOff>
                  </from>
                  <to>
                    <xdr:col>5</xdr:col>
                    <xdr:colOff>219075</xdr:colOff>
                    <xdr:row>20</xdr:row>
                    <xdr:rowOff>209550</xdr:rowOff>
                  </to>
                </anchor>
              </controlPr>
            </control>
          </mc:Choice>
        </mc:AlternateContent>
        <mc:AlternateContent xmlns:mc="http://schemas.openxmlformats.org/markup-compatibility/2006">
          <mc:Choice Requires="x14">
            <control shapeId="322562" r:id="rId5" name="Check Box 2">
              <controlPr locked="0" defaultSize="0" autoFill="0" autoLine="0" autoPict="0">
                <anchor moveWithCells="1">
                  <from>
                    <xdr:col>6</xdr:col>
                    <xdr:colOff>666750</xdr:colOff>
                    <xdr:row>20</xdr:row>
                    <xdr:rowOff>66675</xdr:rowOff>
                  </from>
                  <to>
                    <xdr:col>7</xdr:col>
                    <xdr:colOff>304800</xdr:colOff>
                    <xdr:row>20</xdr:row>
                    <xdr:rowOff>209550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88"/>
  <sheetViews>
    <sheetView zoomScale="90" zoomScaleNormal="90" zoomScaleSheetLayoutView="95" zoomScalePageLayoutView="70" workbookViewId="0"/>
  </sheetViews>
  <sheetFormatPr defaultRowHeight="14.25"/>
  <cols>
    <col min="1" max="1" width="0.75" style="13" customWidth="1"/>
    <col min="2" max="2" width="4.375" style="13" customWidth="1"/>
    <col min="3" max="3" width="9.375" style="13" customWidth="1"/>
    <col min="4" max="4" width="8.125" style="13" customWidth="1"/>
    <col min="5" max="5" width="7.25" style="13" customWidth="1"/>
    <col min="6" max="7" width="9.25" style="13" customWidth="1"/>
    <col min="8" max="8" width="9.875" style="13" customWidth="1"/>
    <col min="9" max="9" width="9.375" style="13" customWidth="1"/>
    <col min="10" max="11" width="7" style="13" customWidth="1"/>
    <col min="12" max="12" width="14.25" style="13" customWidth="1"/>
    <col min="13" max="13" width="13.375" style="13" bestFit="1" customWidth="1"/>
    <col min="14" max="14" width="14.625" style="13" customWidth="1"/>
    <col min="15" max="15" width="2.375" style="13" customWidth="1"/>
    <col min="16" max="256" width="9" style="13"/>
    <col min="257" max="257" width="0.75" style="13" customWidth="1"/>
    <col min="258" max="258" width="4.375" style="13" customWidth="1"/>
    <col min="259" max="259" width="9.375" style="13" customWidth="1"/>
    <col min="260" max="260" width="10.25" style="13" customWidth="1"/>
    <col min="261" max="261" width="7.25" style="13" customWidth="1"/>
    <col min="262" max="263" width="9.25" style="13" customWidth="1"/>
    <col min="264" max="264" width="9.875" style="13" customWidth="1"/>
    <col min="265" max="265" width="9.375" style="13" customWidth="1"/>
    <col min="266" max="267" width="7" style="13" customWidth="1"/>
    <col min="268" max="268" width="14.25" style="13" customWidth="1"/>
    <col min="269" max="269" width="13.375" style="13" bestFit="1" customWidth="1"/>
    <col min="270" max="270" width="14.625" style="13" customWidth="1"/>
    <col min="271" max="271" width="2.375" style="13" customWidth="1"/>
    <col min="272" max="512" width="9" style="13"/>
    <col min="513" max="513" width="0.75" style="13" customWidth="1"/>
    <col min="514" max="514" width="4.375" style="13" customWidth="1"/>
    <col min="515" max="515" width="9.375" style="13" customWidth="1"/>
    <col min="516" max="516" width="10.25" style="13" customWidth="1"/>
    <col min="517" max="517" width="7.25" style="13" customWidth="1"/>
    <col min="518" max="519" width="9.25" style="13" customWidth="1"/>
    <col min="520" max="520" width="9.875" style="13" customWidth="1"/>
    <col min="521" max="521" width="9.375" style="13" customWidth="1"/>
    <col min="522" max="523" width="7" style="13" customWidth="1"/>
    <col min="524" max="524" width="14.25" style="13" customWidth="1"/>
    <col min="525" max="525" width="13.375" style="13" bestFit="1" customWidth="1"/>
    <col min="526" max="526" width="14.625" style="13" customWidth="1"/>
    <col min="527" max="527" width="2.375" style="13" customWidth="1"/>
    <col min="528" max="768" width="9" style="13"/>
    <col min="769" max="769" width="0.75" style="13" customWidth="1"/>
    <col min="770" max="770" width="4.375" style="13" customWidth="1"/>
    <col min="771" max="771" width="9.375" style="13" customWidth="1"/>
    <col min="772" max="772" width="10.25" style="13" customWidth="1"/>
    <col min="773" max="773" width="7.25" style="13" customWidth="1"/>
    <col min="774" max="775" width="9.25" style="13" customWidth="1"/>
    <col min="776" max="776" width="9.875" style="13" customWidth="1"/>
    <col min="777" max="777" width="9.375" style="13" customWidth="1"/>
    <col min="778" max="779" width="7" style="13" customWidth="1"/>
    <col min="780" max="780" width="14.25" style="13" customWidth="1"/>
    <col min="781" max="781" width="13.375" style="13" bestFit="1" customWidth="1"/>
    <col min="782" max="782" width="14.625" style="13" customWidth="1"/>
    <col min="783" max="783" width="2.375" style="13" customWidth="1"/>
    <col min="784" max="1024" width="9" style="13"/>
    <col min="1025" max="1025" width="0.75" style="13" customWidth="1"/>
    <col min="1026" max="1026" width="4.375" style="13" customWidth="1"/>
    <col min="1027" max="1027" width="9.375" style="13" customWidth="1"/>
    <col min="1028" max="1028" width="10.25" style="13" customWidth="1"/>
    <col min="1029" max="1029" width="7.25" style="13" customWidth="1"/>
    <col min="1030" max="1031" width="9.25" style="13" customWidth="1"/>
    <col min="1032" max="1032" width="9.875" style="13" customWidth="1"/>
    <col min="1033" max="1033" width="9.375" style="13" customWidth="1"/>
    <col min="1034" max="1035" width="7" style="13" customWidth="1"/>
    <col min="1036" max="1036" width="14.25" style="13" customWidth="1"/>
    <col min="1037" max="1037" width="13.375" style="13" bestFit="1" customWidth="1"/>
    <col min="1038" max="1038" width="14.625" style="13" customWidth="1"/>
    <col min="1039" max="1039" width="2.375" style="13" customWidth="1"/>
    <col min="1040" max="1280" width="9" style="13"/>
    <col min="1281" max="1281" width="0.75" style="13" customWidth="1"/>
    <col min="1282" max="1282" width="4.375" style="13" customWidth="1"/>
    <col min="1283" max="1283" width="9.375" style="13" customWidth="1"/>
    <col min="1284" max="1284" width="10.25" style="13" customWidth="1"/>
    <col min="1285" max="1285" width="7.25" style="13" customWidth="1"/>
    <col min="1286" max="1287" width="9.25" style="13" customWidth="1"/>
    <col min="1288" max="1288" width="9.875" style="13" customWidth="1"/>
    <col min="1289" max="1289" width="9.375" style="13" customWidth="1"/>
    <col min="1290" max="1291" width="7" style="13" customWidth="1"/>
    <col min="1292" max="1292" width="14.25" style="13" customWidth="1"/>
    <col min="1293" max="1293" width="13.375" style="13" bestFit="1" customWidth="1"/>
    <col min="1294" max="1294" width="14.625" style="13" customWidth="1"/>
    <col min="1295" max="1295" width="2.375" style="13" customWidth="1"/>
    <col min="1296" max="1536" width="9" style="13"/>
    <col min="1537" max="1537" width="0.75" style="13" customWidth="1"/>
    <col min="1538" max="1538" width="4.375" style="13" customWidth="1"/>
    <col min="1539" max="1539" width="9.375" style="13" customWidth="1"/>
    <col min="1540" max="1540" width="10.25" style="13" customWidth="1"/>
    <col min="1541" max="1541" width="7.25" style="13" customWidth="1"/>
    <col min="1542" max="1543" width="9.25" style="13" customWidth="1"/>
    <col min="1544" max="1544" width="9.875" style="13" customWidth="1"/>
    <col min="1545" max="1545" width="9.375" style="13" customWidth="1"/>
    <col min="1546" max="1547" width="7" style="13" customWidth="1"/>
    <col min="1548" max="1548" width="14.25" style="13" customWidth="1"/>
    <col min="1549" max="1549" width="13.375" style="13" bestFit="1" customWidth="1"/>
    <col min="1550" max="1550" width="14.625" style="13" customWidth="1"/>
    <col min="1551" max="1551" width="2.375" style="13" customWidth="1"/>
    <col min="1552" max="1792" width="9" style="13"/>
    <col min="1793" max="1793" width="0.75" style="13" customWidth="1"/>
    <col min="1794" max="1794" width="4.375" style="13" customWidth="1"/>
    <col min="1795" max="1795" width="9.375" style="13" customWidth="1"/>
    <col min="1796" max="1796" width="10.25" style="13" customWidth="1"/>
    <col min="1797" max="1797" width="7.25" style="13" customWidth="1"/>
    <col min="1798" max="1799" width="9.25" style="13" customWidth="1"/>
    <col min="1800" max="1800" width="9.875" style="13" customWidth="1"/>
    <col min="1801" max="1801" width="9.375" style="13" customWidth="1"/>
    <col min="1802" max="1803" width="7" style="13" customWidth="1"/>
    <col min="1804" max="1804" width="14.25" style="13" customWidth="1"/>
    <col min="1805" max="1805" width="13.375" style="13" bestFit="1" customWidth="1"/>
    <col min="1806" max="1806" width="14.625" style="13" customWidth="1"/>
    <col min="1807" max="1807" width="2.375" style="13" customWidth="1"/>
    <col min="1808" max="2048" width="9" style="13"/>
    <col min="2049" max="2049" width="0.75" style="13" customWidth="1"/>
    <col min="2050" max="2050" width="4.375" style="13" customWidth="1"/>
    <col min="2051" max="2051" width="9.375" style="13" customWidth="1"/>
    <col min="2052" max="2052" width="10.25" style="13" customWidth="1"/>
    <col min="2053" max="2053" width="7.25" style="13" customWidth="1"/>
    <col min="2054" max="2055" width="9.25" style="13" customWidth="1"/>
    <col min="2056" max="2056" width="9.875" style="13" customWidth="1"/>
    <col min="2057" max="2057" width="9.375" style="13" customWidth="1"/>
    <col min="2058" max="2059" width="7" style="13" customWidth="1"/>
    <col min="2060" max="2060" width="14.25" style="13" customWidth="1"/>
    <col min="2061" max="2061" width="13.375" style="13" bestFit="1" customWidth="1"/>
    <col min="2062" max="2062" width="14.625" style="13" customWidth="1"/>
    <col min="2063" max="2063" width="2.375" style="13" customWidth="1"/>
    <col min="2064" max="2304" width="9" style="13"/>
    <col min="2305" max="2305" width="0.75" style="13" customWidth="1"/>
    <col min="2306" max="2306" width="4.375" style="13" customWidth="1"/>
    <col min="2307" max="2307" width="9.375" style="13" customWidth="1"/>
    <col min="2308" max="2308" width="10.25" style="13" customWidth="1"/>
    <col min="2309" max="2309" width="7.25" style="13" customWidth="1"/>
    <col min="2310" max="2311" width="9.25" style="13" customWidth="1"/>
    <col min="2312" max="2312" width="9.875" style="13" customWidth="1"/>
    <col min="2313" max="2313" width="9.375" style="13" customWidth="1"/>
    <col min="2314" max="2315" width="7" style="13" customWidth="1"/>
    <col min="2316" max="2316" width="14.25" style="13" customWidth="1"/>
    <col min="2317" max="2317" width="13.375" style="13" bestFit="1" customWidth="1"/>
    <col min="2318" max="2318" width="14.625" style="13" customWidth="1"/>
    <col min="2319" max="2319" width="2.375" style="13" customWidth="1"/>
    <col min="2320" max="2560" width="9" style="13"/>
    <col min="2561" max="2561" width="0.75" style="13" customWidth="1"/>
    <col min="2562" max="2562" width="4.375" style="13" customWidth="1"/>
    <col min="2563" max="2563" width="9.375" style="13" customWidth="1"/>
    <col min="2564" max="2564" width="10.25" style="13" customWidth="1"/>
    <col min="2565" max="2565" width="7.25" style="13" customWidth="1"/>
    <col min="2566" max="2567" width="9.25" style="13" customWidth="1"/>
    <col min="2568" max="2568" width="9.875" style="13" customWidth="1"/>
    <col min="2569" max="2569" width="9.375" style="13" customWidth="1"/>
    <col min="2570" max="2571" width="7" style="13" customWidth="1"/>
    <col min="2572" max="2572" width="14.25" style="13" customWidth="1"/>
    <col min="2573" max="2573" width="13.375" style="13" bestFit="1" customWidth="1"/>
    <col min="2574" max="2574" width="14.625" style="13" customWidth="1"/>
    <col min="2575" max="2575" width="2.375" style="13" customWidth="1"/>
    <col min="2576" max="2816" width="9" style="13"/>
    <col min="2817" max="2817" width="0.75" style="13" customWidth="1"/>
    <col min="2818" max="2818" width="4.375" style="13" customWidth="1"/>
    <col min="2819" max="2819" width="9.375" style="13" customWidth="1"/>
    <col min="2820" max="2820" width="10.25" style="13" customWidth="1"/>
    <col min="2821" max="2821" width="7.25" style="13" customWidth="1"/>
    <col min="2822" max="2823" width="9.25" style="13" customWidth="1"/>
    <col min="2824" max="2824" width="9.875" style="13" customWidth="1"/>
    <col min="2825" max="2825" width="9.375" style="13" customWidth="1"/>
    <col min="2826" max="2827" width="7" style="13" customWidth="1"/>
    <col min="2828" max="2828" width="14.25" style="13" customWidth="1"/>
    <col min="2829" max="2829" width="13.375" style="13" bestFit="1" customWidth="1"/>
    <col min="2830" max="2830" width="14.625" style="13" customWidth="1"/>
    <col min="2831" max="2831" width="2.375" style="13" customWidth="1"/>
    <col min="2832" max="3072" width="9" style="13"/>
    <col min="3073" max="3073" width="0.75" style="13" customWidth="1"/>
    <col min="3074" max="3074" width="4.375" style="13" customWidth="1"/>
    <col min="3075" max="3075" width="9.375" style="13" customWidth="1"/>
    <col min="3076" max="3076" width="10.25" style="13" customWidth="1"/>
    <col min="3077" max="3077" width="7.25" style="13" customWidth="1"/>
    <col min="3078" max="3079" width="9.25" style="13" customWidth="1"/>
    <col min="3080" max="3080" width="9.875" style="13" customWidth="1"/>
    <col min="3081" max="3081" width="9.375" style="13" customWidth="1"/>
    <col min="3082" max="3083" width="7" style="13" customWidth="1"/>
    <col min="3084" max="3084" width="14.25" style="13" customWidth="1"/>
    <col min="3085" max="3085" width="13.375" style="13" bestFit="1" customWidth="1"/>
    <col min="3086" max="3086" width="14.625" style="13" customWidth="1"/>
    <col min="3087" max="3087" width="2.375" style="13" customWidth="1"/>
    <col min="3088" max="3328" width="9" style="13"/>
    <col min="3329" max="3329" width="0.75" style="13" customWidth="1"/>
    <col min="3330" max="3330" width="4.375" style="13" customWidth="1"/>
    <col min="3331" max="3331" width="9.375" style="13" customWidth="1"/>
    <col min="3332" max="3332" width="10.25" style="13" customWidth="1"/>
    <col min="3333" max="3333" width="7.25" style="13" customWidth="1"/>
    <col min="3334" max="3335" width="9.25" style="13" customWidth="1"/>
    <col min="3336" max="3336" width="9.875" style="13" customWidth="1"/>
    <col min="3337" max="3337" width="9.375" style="13" customWidth="1"/>
    <col min="3338" max="3339" width="7" style="13" customWidth="1"/>
    <col min="3340" max="3340" width="14.25" style="13" customWidth="1"/>
    <col min="3341" max="3341" width="13.375" style="13" bestFit="1" customWidth="1"/>
    <col min="3342" max="3342" width="14.625" style="13" customWidth="1"/>
    <col min="3343" max="3343" width="2.375" style="13" customWidth="1"/>
    <col min="3344" max="3584" width="9" style="13"/>
    <col min="3585" max="3585" width="0.75" style="13" customWidth="1"/>
    <col min="3586" max="3586" width="4.375" style="13" customWidth="1"/>
    <col min="3587" max="3587" width="9.375" style="13" customWidth="1"/>
    <col min="3588" max="3588" width="10.25" style="13" customWidth="1"/>
    <col min="3589" max="3589" width="7.25" style="13" customWidth="1"/>
    <col min="3590" max="3591" width="9.25" style="13" customWidth="1"/>
    <col min="3592" max="3592" width="9.875" style="13" customWidth="1"/>
    <col min="3593" max="3593" width="9.375" style="13" customWidth="1"/>
    <col min="3594" max="3595" width="7" style="13" customWidth="1"/>
    <col min="3596" max="3596" width="14.25" style="13" customWidth="1"/>
    <col min="3597" max="3597" width="13.375" style="13" bestFit="1" customWidth="1"/>
    <col min="3598" max="3598" width="14.625" style="13" customWidth="1"/>
    <col min="3599" max="3599" width="2.375" style="13" customWidth="1"/>
    <col min="3600" max="3840" width="9" style="13"/>
    <col min="3841" max="3841" width="0.75" style="13" customWidth="1"/>
    <col min="3842" max="3842" width="4.375" style="13" customWidth="1"/>
    <col min="3843" max="3843" width="9.375" style="13" customWidth="1"/>
    <col min="3844" max="3844" width="10.25" style="13" customWidth="1"/>
    <col min="3845" max="3845" width="7.25" style="13" customWidth="1"/>
    <col min="3846" max="3847" width="9.25" style="13" customWidth="1"/>
    <col min="3848" max="3848" width="9.875" style="13" customWidth="1"/>
    <col min="3849" max="3849" width="9.375" style="13" customWidth="1"/>
    <col min="3850" max="3851" width="7" style="13" customWidth="1"/>
    <col min="3852" max="3852" width="14.25" style="13" customWidth="1"/>
    <col min="3853" max="3853" width="13.375" style="13" bestFit="1" customWidth="1"/>
    <col min="3854" max="3854" width="14.625" style="13" customWidth="1"/>
    <col min="3855" max="3855" width="2.375" style="13" customWidth="1"/>
    <col min="3856" max="4096" width="9" style="13"/>
    <col min="4097" max="4097" width="0.75" style="13" customWidth="1"/>
    <col min="4098" max="4098" width="4.375" style="13" customWidth="1"/>
    <col min="4099" max="4099" width="9.375" style="13" customWidth="1"/>
    <col min="4100" max="4100" width="10.25" style="13" customWidth="1"/>
    <col min="4101" max="4101" width="7.25" style="13" customWidth="1"/>
    <col min="4102" max="4103" width="9.25" style="13" customWidth="1"/>
    <col min="4104" max="4104" width="9.875" style="13" customWidth="1"/>
    <col min="4105" max="4105" width="9.375" style="13" customWidth="1"/>
    <col min="4106" max="4107" width="7" style="13" customWidth="1"/>
    <col min="4108" max="4108" width="14.25" style="13" customWidth="1"/>
    <col min="4109" max="4109" width="13.375" style="13" bestFit="1" customWidth="1"/>
    <col min="4110" max="4110" width="14.625" style="13" customWidth="1"/>
    <col min="4111" max="4111" width="2.375" style="13" customWidth="1"/>
    <col min="4112" max="4352" width="9" style="13"/>
    <col min="4353" max="4353" width="0.75" style="13" customWidth="1"/>
    <col min="4354" max="4354" width="4.375" style="13" customWidth="1"/>
    <col min="4355" max="4355" width="9.375" style="13" customWidth="1"/>
    <col min="4356" max="4356" width="10.25" style="13" customWidth="1"/>
    <col min="4357" max="4357" width="7.25" style="13" customWidth="1"/>
    <col min="4358" max="4359" width="9.25" style="13" customWidth="1"/>
    <col min="4360" max="4360" width="9.875" style="13" customWidth="1"/>
    <col min="4361" max="4361" width="9.375" style="13" customWidth="1"/>
    <col min="4362" max="4363" width="7" style="13" customWidth="1"/>
    <col min="4364" max="4364" width="14.25" style="13" customWidth="1"/>
    <col min="4365" max="4365" width="13.375" style="13" bestFit="1" customWidth="1"/>
    <col min="4366" max="4366" width="14.625" style="13" customWidth="1"/>
    <col min="4367" max="4367" width="2.375" style="13" customWidth="1"/>
    <col min="4368" max="4608" width="9" style="13"/>
    <col min="4609" max="4609" width="0.75" style="13" customWidth="1"/>
    <col min="4610" max="4610" width="4.375" style="13" customWidth="1"/>
    <col min="4611" max="4611" width="9.375" style="13" customWidth="1"/>
    <col min="4612" max="4612" width="10.25" style="13" customWidth="1"/>
    <col min="4613" max="4613" width="7.25" style="13" customWidth="1"/>
    <col min="4614" max="4615" width="9.25" style="13" customWidth="1"/>
    <col min="4616" max="4616" width="9.875" style="13" customWidth="1"/>
    <col min="4617" max="4617" width="9.375" style="13" customWidth="1"/>
    <col min="4618" max="4619" width="7" style="13" customWidth="1"/>
    <col min="4620" max="4620" width="14.25" style="13" customWidth="1"/>
    <col min="4621" max="4621" width="13.375" style="13" bestFit="1" customWidth="1"/>
    <col min="4622" max="4622" width="14.625" style="13" customWidth="1"/>
    <col min="4623" max="4623" width="2.375" style="13" customWidth="1"/>
    <col min="4624" max="4864" width="9" style="13"/>
    <col min="4865" max="4865" width="0.75" style="13" customWidth="1"/>
    <col min="4866" max="4866" width="4.375" style="13" customWidth="1"/>
    <col min="4867" max="4867" width="9.375" style="13" customWidth="1"/>
    <col min="4868" max="4868" width="10.25" style="13" customWidth="1"/>
    <col min="4869" max="4869" width="7.25" style="13" customWidth="1"/>
    <col min="4870" max="4871" width="9.25" style="13" customWidth="1"/>
    <col min="4872" max="4872" width="9.875" style="13" customWidth="1"/>
    <col min="4873" max="4873" width="9.375" style="13" customWidth="1"/>
    <col min="4874" max="4875" width="7" style="13" customWidth="1"/>
    <col min="4876" max="4876" width="14.25" style="13" customWidth="1"/>
    <col min="4877" max="4877" width="13.375" style="13" bestFit="1" customWidth="1"/>
    <col min="4878" max="4878" width="14.625" style="13" customWidth="1"/>
    <col min="4879" max="4879" width="2.375" style="13" customWidth="1"/>
    <col min="4880" max="5120" width="9" style="13"/>
    <col min="5121" max="5121" width="0.75" style="13" customWidth="1"/>
    <col min="5122" max="5122" width="4.375" style="13" customWidth="1"/>
    <col min="5123" max="5123" width="9.375" style="13" customWidth="1"/>
    <col min="5124" max="5124" width="10.25" style="13" customWidth="1"/>
    <col min="5125" max="5125" width="7.25" style="13" customWidth="1"/>
    <col min="5126" max="5127" width="9.25" style="13" customWidth="1"/>
    <col min="5128" max="5128" width="9.875" style="13" customWidth="1"/>
    <col min="5129" max="5129" width="9.375" style="13" customWidth="1"/>
    <col min="5130" max="5131" width="7" style="13" customWidth="1"/>
    <col min="5132" max="5132" width="14.25" style="13" customWidth="1"/>
    <col min="5133" max="5133" width="13.375" style="13" bestFit="1" customWidth="1"/>
    <col min="5134" max="5134" width="14.625" style="13" customWidth="1"/>
    <col min="5135" max="5135" width="2.375" style="13" customWidth="1"/>
    <col min="5136" max="5376" width="9" style="13"/>
    <col min="5377" max="5377" width="0.75" style="13" customWidth="1"/>
    <col min="5378" max="5378" width="4.375" style="13" customWidth="1"/>
    <col min="5379" max="5379" width="9.375" style="13" customWidth="1"/>
    <col min="5380" max="5380" width="10.25" style="13" customWidth="1"/>
    <col min="5381" max="5381" width="7.25" style="13" customWidth="1"/>
    <col min="5382" max="5383" width="9.25" style="13" customWidth="1"/>
    <col min="5384" max="5384" width="9.875" style="13" customWidth="1"/>
    <col min="5385" max="5385" width="9.375" style="13" customWidth="1"/>
    <col min="5386" max="5387" width="7" style="13" customWidth="1"/>
    <col min="5388" max="5388" width="14.25" style="13" customWidth="1"/>
    <col min="5389" max="5389" width="13.375" style="13" bestFit="1" customWidth="1"/>
    <col min="5390" max="5390" width="14.625" style="13" customWidth="1"/>
    <col min="5391" max="5391" width="2.375" style="13" customWidth="1"/>
    <col min="5392" max="5632" width="9" style="13"/>
    <col min="5633" max="5633" width="0.75" style="13" customWidth="1"/>
    <col min="5634" max="5634" width="4.375" style="13" customWidth="1"/>
    <col min="5635" max="5635" width="9.375" style="13" customWidth="1"/>
    <col min="5636" max="5636" width="10.25" style="13" customWidth="1"/>
    <col min="5637" max="5637" width="7.25" style="13" customWidth="1"/>
    <col min="5638" max="5639" width="9.25" style="13" customWidth="1"/>
    <col min="5640" max="5640" width="9.875" style="13" customWidth="1"/>
    <col min="5641" max="5641" width="9.375" style="13" customWidth="1"/>
    <col min="5642" max="5643" width="7" style="13" customWidth="1"/>
    <col min="5644" max="5644" width="14.25" style="13" customWidth="1"/>
    <col min="5645" max="5645" width="13.375" style="13" bestFit="1" customWidth="1"/>
    <col min="5646" max="5646" width="14.625" style="13" customWidth="1"/>
    <col min="5647" max="5647" width="2.375" style="13" customWidth="1"/>
    <col min="5648" max="5888" width="9" style="13"/>
    <col min="5889" max="5889" width="0.75" style="13" customWidth="1"/>
    <col min="5890" max="5890" width="4.375" style="13" customWidth="1"/>
    <col min="5891" max="5891" width="9.375" style="13" customWidth="1"/>
    <col min="5892" max="5892" width="10.25" style="13" customWidth="1"/>
    <col min="5893" max="5893" width="7.25" style="13" customWidth="1"/>
    <col min="5894" max="5895" width="9.25" style="13" customWidth="1"/>
    <col min="5896" max="5896" width="9.875" style="13" customWidth="1"/>
    <col min="5897" max="5897" width="9.375" style="13" customWidth="1"/>
    <col min="5898" max="5899" width="7" style="13" customWidth="1"/>
    <col min="5900" max="5900" width="14.25" style="13" customWidth="1"/>
    <col min="5901" max="5901" width="13.375" style="13" bestFit="1" customWidth="1"/>
    <col min="5902" max="5902" width="14.625" style="13" customWidth="1"/>
    <col min="5903" max="5903" width="2.375" style="13" customWidth="1"/>
    <col min="5904" max="6144" width="9" style="13"/>
    <col min="6145" max="6145" width="0.75" style="13" customWidth="1"/>
    <col min="6146" max="6146" width="4.375" style="13" customWidth="1"/>
    <col min="6147" max="6147" width="9.375" style="13" customWidth="1"/>
    <col min="6148" max="6148" width="10.25" style="13" customWidth="1"/>
    <col min="6149" max="6149" width="7.25" style="13" customWidth="1"/>
    <col min="6150" max="6151" width="9.25" style="13" customWidth="1"/>
    <col min="6152" max="6152" width="9.875" style="13" customWidth="1"/>
    <col min="6153" max="6153" width="9.375" style="13" customWidth="1"/>
    <col min="6154" max="6155" width="7" style="13" customWidth="1"/>
    <col min="6156" max="6156" width="14.25" style="13" customWidth="1"/>
    <col min="6157" max="6157" width="13.375" style="13" bestFit="1" customWidth="1"/>
    <col min="6158" max="6158" width="14.625" style="13" customWidth="1"/>
    <col min="6159" max="6159" width="2.375" style="13" customWidth="1"/>
    <col min="6160" max="6400" width="9" style="13"/>
    <col min="6401" max="6401" width="0.75" style="13" customWidth="1"/>
    <col min="6402" max="6402" width="4.375" style="13" customWidth="1"/>
    <col min="6403" max="6403" width="9.375" style="13" customWidth="1"/>
    <col min="6404" max="6404" width="10.25" style="13" customWidth="1"/>
    <col min="6405" max="6405" width="7.25" style="13" customWidth="1"/>
    <col min="6406" max="6407" width="9.25" style="13" customWidth="1"/>
    <col min="6408" max="6408" width="9.875" style="13" customWidth="1"/>
    <col min="6409" max="6409" width="9.375" style="13" customWidth="1"/>
    <col min="6410" max="6411" width="7" style="13" customWidth="1"/>
    <col min="6412" max="6412" width="14.25" style="13" customWidth="1"/>
    <col min="6413" max="6413" width="13.375" style="13" bestFit="1" customWidth="1"/>
    <col min="6414" max="6414" width="14.625" style="13" customWidth="1"/>
    <col min="6415" max="6415" width="2.375" style="13" customWidth="1"/>
    <col min="6416" max="6656" width="9" style="13"/>
    <col min="6657" max="6657" width="0.75" style="13" customWidth="1"/>
    <col min="6658" max="6658" width="4.375" style="13" customWidth="1"/>
    <col min="6659" max="6659" width="9.375" style="13" customWidth="1"/>
    <col min="6660" max="6660" width="10.25" style="13" customWidth="1"/>
    <col min="6661" max="6661" width="7.25" style="13" customWidth="1"/>
    <col min="6662" max="6663" width="9.25" style="13" customWidth="1"/>
    <col min="6664" max="6664" width="9.875" style="13" customWidth="1"/>
    <col min="6665" max="6665" width="9.375" style="13" customWidth="1"/>
    <col min="6666" max="6667" width="7" style="13" customWidth="1"/>
    <col min="6668" max="6668" width="14.25" style="13" customWidth="1"/>
    <col min="6669" max="6669" width="13.375" style="13" bestFit="1" customWidth="1"/>
    <col min="6670" max="6670" width="14.625" style="13" customWidth="1"/>
    <col min="6671" max="6671" width="2.375" style="13" customWidth="1"/>
    <col min="6672" max="6912" width="9" style="13"/>
    <col min="6913" max="6913" width="0.75" style="13" customWidth="1"/>
    <col min="6914" max="6914" width="4.375" style="13" customWidth="1"/>
    <col min="6915" max="6915" width="9.375" style="13" customWidth="1"/>
    <col min="6916" max="6916" width="10.25" style="13" customWidth="1"/>
    <col min="6917" max="6917" width="7.25" style="13" customWidth="1"/>
    <col min="6918" max="6919" width="9.25" style="13" customWidth="1"/>
    <col min="6920" max="6920" width="9.875" style="13" customWidth="1"/>
    <col min="6921" max="6921" width="9.375" style="13" customWidth="1"/>
    <col min="6922" max="6923" width="7" style="13" customWidth="1"/>
    <col min="6924" max="6924" width="14.25" style="13" customWidth="1"/>
    <col min="6925" max="6925" width="13.375" style="13" bestFit="1" customWidth="1"/>
    <col min="6926" max="6926" width="14.625" style="13" customWidth="1"/>
    <col min="6927" max="6927" width="2.375" style="13" customWidth="1"/>
    <col min="6928" max="7168" width="9" style="13"/>
    <col min="7169" max="7169" width="0.75" style="13" customWidth="1"/>
    <col min="7170" max="7170" width="4.375" style="13" customWidth="1"/>
    <col min="7171" max="7171" width="9.375" style="13" customWidth="1"/>
    <col min="7172" max="7172" width="10.25" style="13" customWidth="1"/>
    <col min="7173" max="7173" width="7.25" style="13" customWidth="1"/>
    <col min="7174" max="7175" width="9.25" style="13" customWidth="1"/>
    <col min="7176" max="7176" width="9.875" style="13" customWidth="1"/>
    <col min="7177" max="7177" width="9.375" style="13" customWidth="1"/>
    <col min="7178" max="7179" width="7" style="13" customWidth="1"/>
    <col min="7180" max="7180" width="14.25" style="13" customWidth="1"/>
    <col min="7181" max="7181" width="13.375" style="13" bestFit="1" customWidth="1"/>
    <col min="7182" max="7182" width="14.625" style="13" customWidth="1"/>
    <col min="7183" max="7183" width="2.375" style="13" customWidth="1"/>
    <col min="7184" max="7424" width="9" style="13"/>
    <col min="7425" max="7425" width="0.75" style="13" customWidth="1"/>
    <col min="7426" max="7426" width="4.375" style="13" customWidth="1"/>
    <col min="7427" max="7427" width="9.375" style="13" customWidth="1"/>
    <col min="7428" max="7428" width="10.25" style="13" customWidth="1"/>
    <col min="7429" max="7429" width="7.25" style="13" customWidth="1"/>
    <col min="7430" max="7431" width="9.25" style="13" customWidth="1"/>
    <col min="7432" max="7432" width="9.875" style="13" customWidth="1"/>
    <col min="7433" max="7433" width="9.375" style="13" customWidth="1"/>
    <col min="7434" max="7435" width="7" style="13" customWidth="1"/>
    <col min="7436" max="7436" width="14.25" style="13" customWidth="1"/>
    <col min="7437" max="7437" width="13.375" style="13" bestFit="1" customWidth="1"/>
    <col min="7438" max="7438" width="14.625" style="13" customWidth="1"/>
    <col min="7439" max="7439" width="2.375" style="13" customWidth="1"/>
    <col min="7440" max="7680" width="9" style="13"/>
    <col min="7681" max="7681" width="0.75" style="13" customWidth="1"/>
    <col min="7682" max="7682" width="4.375" style="13" customWidth="1"/>
    <col min="7683" max="7683" width="9.375" style="13" customWidth="1"/>
    <col min="7684" max="7684" width="10.25" style="13" customWidth="1"/>
    <col min="7685" max="7685" width="7.25" style="13" customWidth="1"/>
    <col min="7686" max="7687" width="9.25" style="13" customWidth="1"/>
    <col min="7688" max="7688" width="9.875" style="13" customWidth="1"/>
    <col min="7689" max="7689" width="9.375" style="13" customWidth="1"/>
    <col min="7690" max="7691" width="7" style="13" customWidth="1"/>
    <col min="7692" max="7692" width="14.25" style="13" customWidth="1"/>
    <col min="7693" max="7693" width="13.375" style="13" bestFit="1" customWidth="1"/>
    <col min="7694" max="7694" width="14.625" style="13" customWidth="1"/>
    <col min="7695" max="7695" width="2.375" style="13" customWidth="1"/>
    <col min="7696" max="7936" width="9" style="13"/>
    <col min="7937" max="7937" width="0.75" style="13" customWidth="1"/>
    <col min="7938" max="7938" width="4.375" style="13" customWidth="1"/>
    <col min="7939" max="7939" width="9.375" style="13" customWidth="1"/>
    <col min="7940" max="7940" width="10.25" style="13" customWidth="1"/>
    <col min="7941" max="7941" width="7.25" style="13" customWidth="1"/>
    <col min="7942" max="7943" width="9.25" style="13" customWidth="1"/>
    <col min="7944" max="7944" width="9.875" style="13" customWidth="1"/>
    <col min="7945" max="7945" width="9.375" style="13" customWidth="1"/>
    <col min="7946" max="7947" width="7" style="13" customWidth="1"/>
    <col min="7948" max="7948" width="14.25" style="13" customWidth="1"/>
    <col min="7949" max="7949" width="13.375" style="13" bestFit="1" customWidth="1"/>
    <col min="7950" max="7950" width="14.625" style="13" customWidth="1"/>
    <col min="7951" max="7951" width="2.375" style="13" customWidth="1"/>
    <col min="7952" max="8192" width="9" style="13"/>
    <col min="8193" max="8193" width="0.75" style="13" customWidth="1"/>
    <col min="8194" max="8194" width="4.375" style="13" customWidth="1"/>
    <col min="8195" max="8195" width="9.375" style="13" customWidth="1"/>
    <col min="8196" max="8196" width="10.25" style="13" customWidth="1"/>
    <col min="8197" max="8197" width="7.25" style="13" customWidth="1"/>
    <col min="8198" max="8199" width="9.25" style="13" customWidth="1"/>
    <col min="8200" max="8200" width="9.875" style="13" customWidth="1"/>
    <col min="8201" max="8201" width="9.375" style="13" customWidth="1"/>
    <col min="8202" max="8203" width="7" style="13" customWidth="1"/>
    <col min="8204" max="8204" width="14.25" style="13" customWidth="1"/>
    <col min="8205" max="8205" width="13.375" style="13" bestFit="1" customWidth="1"/>
    <col min="8206" max="8206" width="14.625" style="13" customWidth="1"/>
    <col min="8207" max="8207" width="2.375" style="13" customWidth="1"/>
    <col min="8208" max="8448" width="9" style="13"/>
    <col min="8449" max="8449" width="0.75" style="13" customWidth="1"/>
    <col min="8450" max="8450" width="4.375" style="13" customWidth="1"/>
    <col min="8451" max="8451" width="9.375" style="13" customWidth="1"/>
    <col min="8452" max="8452" width="10.25" style="13" customWidth="1"/>
    <col min="8453" max="8453" width="7.25" style="13" customWidth="1"/>
    <col min="8454" max="8455" width="9.25" style="13" customWidth="1"/>
    <col min="8456" max="8456" width="9.875" style="13" customWidth="1"/>
    <col min="8457" max="8457" width="9.375" style="13" customWidth="1"/>
    <col min="8458" max="8459" width="7" style="13" customWidth="1"/>
    <col min="8460" max="8460" width="14.25" style="13" customWidth="1"/>
    <col min="8461" max="8461" width="13.375" style="13" bestFit="1" customWidth="1"/>
    <col min="8462" max="8462" width="14.625" style="13" customWidth="1"/>
    <col min="8463" max="8463" width="2.375" style="13" customWidth="1"/>
    <col min="8464" max="8704" width="9" style="13"/>
    <col min="8705" max="8705" width="0.75" style="13" customWidth="1"/>
    <col min="8706" max="8706" width="4.375" style="13" customWidth="1"/>
    <col min="8707" max="8707" width="9.375" style="13" customWidth="1"/>
    <col min="8708" max="8708" width="10.25" style="13" customWidth="1"/>
    <col min="8709" max="8709" width="7.25" style="13" customWidth="1"/>
    <col min="8710" max="8711" width="9.25" style="13" customWidth="1"/>
    <col min="8712" max="8712" width="9.875" style="13" customWidth="1"/>
    <col min="8713" max="8713" width="9.375" style="13" customWidth="1"/>
    <col min="8714" max="8715" width="7" style="13" customWidth="1"/>
    <col min="8716" max="8716" width="14.25" style="13" customWidth="1"/>
    <col min="8717" max="8717" width="13.375" style="13" bestFit="1" customWidth="1"/>
    <col min="8718" max="8718" width="14.625" style="13" customWidth="1"/>
    <col min="8719" max="8719" width="2.375" style="13" customWidth="1"/>
    <col min="8720" max="8960" width="9" style="13"/>
    <col min="8961" max="8961" width="0.75" style="13" customWidth="1"/>
    <col min="8962" max="8962" width="4.375" style="13" customWidth="1"/>
    <col min="8963" max="8963" width="9.375" style="13" customWidth="1"/>
    <col min="8964" max="8964" width="10.25" style="13" customWidth="1"/>
    <col min="8965" max="8965" width="7.25" style="13" customWidth="1"/>
    <col min="8966" max="8967" width="9.25" style="13" customWidth="1"/>
    <col min="8968" max="8968" width="9.875" style="13" customWidth="1"/>
    <col min="8969" max="8969" width="9.375" style="13" customWidth="1"/>
    <col min="8970" max="8971" width="7" style="13" customWidth="1"/>
    <col min="8972" max="8972" width="14.25" style="13" customWidth="1"/>
    <col min="8973" max="8973" width="13.375" style="13" bestFit="1" customWidth="1"/>
    <col min="8974" max="8974" width="14.625" style="13" customWidth="1"/>
    <col min="8975" max="8975" width="2.375" style="13" customWidth="1"/>
    <col min="8976" max="9216" width="9" style="13"/>
    <col min="9217" max="9217" width="0.75" style="13" customWidth="1"/>
    <col min="9218" max="9218" width="4.375" style="13" customWidth="1"/>
    <col min="9219" max="9219" width="9.375" style="13" customWidth="1"/>
    <col min="9220" max="9220" width="10.25" style="13" customWidth="1"/>
    <col min="9221" max="9221" width="7.25" style="13" customWidth="1"/>
    <col min="9222" max="9223" width="9.25" style="13" customWidth="1"/>
    <col min="9224" max="9224" width="9.875" style="13" customWidth="1"/>
    <col min="9225" max="9225" width="9.375" style="13" customWidth="1"/>
    <col min="9226" max="9227" width="7" style="13" customWidth="1"/>
    <col min="9228" max="9228" width="14.25" style="13" customWidth="1"/>
    <col min="9229" max="9229" width="13.375" style="13" bestFit="1" customWidth="1"/>
    <col min="9230" max="9230" width="14.625" style="13" customWidth="1"/>
    <col min="9231" max="9231" width="2.375" style="13" customWidth="1"/>
    <col min="9232" max="9472" width="9" style="13"/>
    <col min="9473" max="9473" width="0.75" style="13" customWidth="1"/>
    <col min="9474" max="9474" width="4.375" style="13" customWidth="1"/>
    <col min="9475" max="9475" width="9.375" style="13" customWidth="1"/>
    <col min="9476" max="9476" width="10.25" style="13" customWidth="1"/>
    <col min="9477" max="9477" width="7.25" style="13" customWidth="1"/>
    <col min="9478" max="9479" width="9.25" style="13" customWidth="1"/>
    <col min="9480" max="9480" width="9.875" style="13" customWidth="1"/>
    <col min="9481" max="9481" width="9.375" style="13" customWidth="1"/>
    <col min="9482" max="9483" width="7" style="13" customWidth="1"/>
    <col min="9484" max="9484" width="14.25" style="13" customWidth="1"/>
    <col min="9485" max="9485" width="13.375" style="13" bestFit="1" customWidth="1"/>
    <col min="9486" max="9486" width="14.625" style="13" customWidth="1"/>
    <col min="9487" max="9487" width="2.375" style="13" customWidth="1"/>
    <col min="9488" max="9728" width="9" style="13"/>
    <col min="9729" max="9729" width="0.75" style="13" customWidth="1"/>
    <col min="9730" max="9730" width="4.375" style="13" customWidth="1"/>
    <col min="9731" max="9731" width="9.375" style="13" customWidth="1"/>
    <col min="9732" max="9732" width="10.25" style="13" customWidth="1"/>
    <col min="9733" max="9733" width="7.25" style="13" customWidth="1"/>
    <col min="9734" max="9735" width="9.25" style="13" customWidth="1"/>
    <col min="9736" max="9736" width="9.875" style="13" customWidth="1"/>
    <col min="9737" max="9737" width="9.375" style="13" customWidth="1"/>
    <col min="9738" max="9739" width="7" style="13" customWidth="1"/>
    <col min="9740" max="9740" width="14.25" style="13" customWidth="1"/>
    <col min="9741" max="9741" width="13.375" style="13" bestFit="1" customWidth="1"/>
    <col min="9742" max="9742" width="14.625" style="13" customWidth="1"/>
    <col min="9743" max="9743" width="2.375" style="13" customWidth="1"/>
    <col min="9744" max="9984" width="9" style="13"/>
    <col min="9985" max="9985" width="0.75" style="13" customWidth="1"/>
    <col min="9986" max="9986" width="4.375" style="13" customWidth="1"/>
    <col min="9987" max="9987" width="9.375" style="13" customWidth="1"/>
    <col min="9988" max="9988" width="10.25" style="13" customWidth="1"/>
    <col min="9989" max="9989" width="7.25" style="13" customWidth="1"/>
    <col min="9990" max="9991" width="9.25" style="13" customWidth="1"/>
    <col min="9992" max="9992" width="9.875" style="13" customWidth="1"/>
    <col min="9993" max="9993" width="9.375" style="13" customWidth="1"/>
    <col min="9994" max="9995" width="7" style="13" customWidth="1"/>
    <col min="9996" max="9996" width="14.25" style="13" customWidth="1"/>
    <col min="9997" max="9997" width="13.375" style="13" bestFit="1" customWidth="1"/>
    <col min="9998" max="9998" width="14.625" style="13" customWidth="1"/>
    <col min="9999" max="9999" width="2.375" style="13" customWidth="1"/>
    <col min="10000" max="10240" width="9" style="13"/>
    <col min="10241" max="10241" width="0.75" style="13" customWidth="1"/>
    <col min="10242" max="10242" width="4.375" style="13" customWidth="1"/>
    <col min="10243" max="10243" width="9.375" style="13" customWidth="1"/>
    <col min="10244" max="10244" width="10.25" style="13" customWidth="1"/>
    <col min="10245" max="10245" width="7.25" style="13" customWidth="1"/>
    <col min="10246" max="10247" width="9.25" style="13" customWidth="1"/>
    <col min="10248" max="10248" width="9.875" style="13" customWidth="1"/>
    <col min="10249" max="10249" width="9.375" style="13" customWidth="1"/>
    <col min="10250" max="10251" width="7" style="13" customWidth="1"/>
    <col min="10252" max="10252" width="14.25" style="13" customWidth="1"/>
    <col min="10253" max="10253" width="13.375" style="13" bestFit="1" customWidth="1"/>
    <col min="10254" max="10254" width="14.625" style="13" customWidth="1"/>
    <col min="10255" max="10255" width="2.375" style="13" customWidth="1"/>
    <col min="10256" max="10496" width="9" style="13"/>
    <col min="10497" max="10497" width="0.75" style="13" customWidth="1"/>
    <col min="10498" max="10498" width="4.375" style="13" customWidth="1"/>
    <col min="10499" max="10499" width="9.375" style="13" customWidth="1"/>
    <col min="10500" max="10500" width="10.25" style="13" customWidth="1"/>
    <col min="10501" max="10501" width="7.25" style="13" customWidth="1"/>
    <col min="10502" max="10503" width="9.25" style="13" customWidth="1"/>
    <col min="10504" max="10504" width="9.875" style="13" customWidth="1"/>
    <col min="10505" max="10505" width="9.375" style="13" customWidth="1"/>
    <col min="10506" max="10507" width="7" style="13" customWidth="1"/>
    <col min="10508" max="10508" width="14.25" style="13" customWidth="1"/>
    <col min="10509" max="10509" width="13.375" style="13" bestFit="1" customWidth="1"/>
    <col min="10510" max="10510" width="14.625" style="13" customWidth="1"/>
    <col min="10511" max="10511" width="2.375" style="13" customWidth="1"/>
    <col min="10512" max="10752" width="9" style="13"/>
    <col min="10753" max="10753" width="0.75" style="13" customWidth="1"/>
    <col min="10754" max="10754" width="4.375" style="13" customWidth="1"/>
    <col min="10755" max="10755" width="9.375" style="13" customWidth="1"/>
    <col min="10756" max="10756" width="10.25" style="13" customWidth="1"/>
    <col min="10757" max="10757" width="7.25" style="13" customWidth="1"/>
    <col min="10758" max="10759" width="9.25" style="13" customWidth="1"/>
    <col min="10760" max="10760" width="9.875" style="13" customWidth="1"/>
    <col min="10761" max="10761" width="9.375" style="13" customWidth="1"/>
    <col min="10762" max="10763" width="7" style="13" customWidth="1"/>
    <col min="10764" max="10764" width="14.25" style="13" customWidth="1"/>
    <col min="10765" max="10765" width="13.375" style="13" bestFit="1" customWidth="1"/>
    <col min="10766" max="10766" width="14.625" style="13" customWidth="1"/>
    <col min="10767" max="10767" width="2.375" style="13" customWidth="1"/>
    <col min="10768" max="11008" width="9" style="13"/>
    <col min="11009" max="11009" width="0.75" style="13" customWidth="1"/>
    <col min="11010" max="11010" width="4.375" style="13" customWidth="1"/>
    <col min="11011" max="11011" width="9.375" style="13" customWidth="1"/>
    <col min="11012" max="11012" width="10.25" style="13" customWidth="1"/>
    <col min="11013" max="11013" width="7.25" style="13" customWidth="1"/>
    <col min="11014" max="11015" width="9.25" style="13" customWidth="1"/>
    <col min="11016" max="11016" width="9.875" style="13" customWidth="1"/>
    <col min="11017" max="11017" width="9.375" style="13" customWidth="1"/>
    <col min="11018" max="11019" width="7" style="13" customWidth="1"/>
    <col min="11020" max="11020" width="14.25" style="13" customWidth="1"/>
    <col min="11021" max="11021" width="13.375" style="13" bestFit="1" customWidth="1"/>
    <col min="11022" max="11022" width="14.625" style="13" customWidth="1"/>
    <col min="11023" max="11023" width="2.375" style="13" customWidth="1"/>
    <col min="11024" max="11264" width="9" style="13"/>
    <col min="11265" max="11265" width="0.75" style="13" customWidth="1"/>
    <col min="11266" max="11266" width="4.375" style="13" customWidth="1"/>
    <col min="11267" max="11267" width="9.375" style="13" customWidth="1"/>
    <col min="11268" max="11268" width="10.25" style="13" customWidth="1"/>
    <col min="11269" max="11269" width="7.25" style="13" customWidth="1"/>
    <col min="11270" max="11271" width="9.25" style="13" customWidth="1"/>
    <col min="11272" max="11272" width="9.875" style="13" customWidth="1"/>
    <col min="11273" max="11273" width="9.375" style="13" customWidth="1"/>
    <col min="11274" max="11275" width="7" style="13" customWidth="1"/>
    <col min="11276" max="11276" width="14.25" style="13" customWidth="1"/>
    <col min="11277" max="11277" width="13.375" style="13" bestFit="1" customWidth="1"/>
    <col min="11278" max="11278" width="14.625" style="13" customWidth="1"/>
    <col min="11279" max="11279" width="2.375" style="13" customWidth="1"/>
    <col min="11280" max="11520" width="9" style="13"/>
    <col min="11521" max="11521" width="0.75" style="13" customWidth="1"/>
    <col min="11522" max="11522" width="4.375" style="13" customWidth="1"/>
    <col min="11523" max="11523" width="9.375" style="13" customWidth="1"/>
    <col min="11524" max="11524" width="10.25" style="13" customWidth="1"/>
    <col min="11525" max="11525" width="7.25" style="13" customWidth="1"/>
    <col min="11526" max="11527" width="9.25" style="13" customWidth="1"/>
    <col min="11528" max="11528" width="9.875" style="13" customWidth="1"/>
    <col min="11529" max="11529" width="9.375" style="13" customWidth="1"/>
    <col min="11530" max="11531" width="7" style="13" customWidth="1"/>
    <col min="11532" max="11532" width="14.25" style="13" customWidth="1"/>
    <col min="11533" max="11533" width="13.375" style="13" bestFit="1" customWidth="1"/>
    <col min="11534" max="11534" width="14.625" style="13" customWidth="1"/>
    <col min="11535" max="11535" width="2.375" style="13" customWidth="1"/>
    <col min="11536" max="11776" width="9" style="13"/>
    <col min="11777" max="11777" width="0.75" style="13" customWidth="1"/>
    <col min="11778" max="11778" width="4.375" style="13" customWidth="1"/>
    <col min="11779" max="11779" width="9.375" style="13" customWidth="1"/>
    <col min="11780" max="11780" width="10.25" style="13" customWidth="1"/>
    <col min="11781" max="11781" width="7.25" style="13" customWidth="1"/>
    <col min="11782" max="11783" width="9.25" style="13" customWidth="1"/>
    <col min="11784" max="11784" width="9.875" style="13" customWidth="1"/>
    <col min="11785" max="11785" width="9.375" style="13" customWidth="1"/>
    <col min="11786" max="11787" width="7" style="13" customWidth="1"/>
    <col min="11788" max="11788" width="14.25" style="13" customWidth="1"/>
    <col min="11789" max="11789" width="13.375" style="13" bestFit="1" customWidth="1"/>
    <col min="11790" max="11790" width="14.625" style="13" customWidth="1"/>
    <col min="11791" max="11791" width="2.375" style="13" customWidth="1"/>
    <col min="11792" max="12032" width="9" style="13"/>
    <col min="12033" max="12033" width="0.75" style="13" customWidth="1"/>
    <col min="12034" max="12034" width="4.375" style="13" customWidth="1"/>
    <col min="12035" max="12035" width="9.375" style="13" customWidth="1"/>
    <col min="12036" max="12036" width="10.25" style="13" customWidth="1"/>
    <col min="12037" max="12037" width="7.25" style="13" customWidth="1"/>
    <col min="12038" max="12039" width="9.25" style="13" customWidth="1"/>
    <col min="12040" max="12040" width="9.875" style="13" customWidth="1"/>
    <col min="12041" max="12041" width="9.375" style="13" customWidth="1"/>
    <col min="12042" max="12043" width="7" style="13" customWidth="1"/>
    <col min="12044" max="12044" width="14.25" style="13" customWidth="1"/>
    <col min="12045" max="12045" width="13.375" style="13" bestFit="1" customWidth="1"/>
    <col min="12046" max="12046" width="14.625" style="13" customWidth="1"/>
    <col min="12047" max="12047" width="2.375" style="13" customWidth="1"/>
    <col min="12048" max="12288" width="9" style="13"/>
    <col min="12289" max="12289" width="0.75" style="13" customWidth="1"/>
    <col min="12290" max="12290" width="4.375" style="13" customWidth="1"/>
    <col min="12291" max="12291" width="9.375" style="13" customWidth="1"/>
    <col min="12292" max="12292" width="10.25" style="13" customWidth="1"/>
    <col min="12293" max="12293" width="7.25" style="13" customWidth="1"/>
    <col min="12294" max="12295" width="9.25" style="13" customWidth="1"/>
    <col min="12296" max="12296" width="9.875" style="13" customWidth="1"/>
    <col min="12297" max="12297" width="9.375" style="13" customWidth="1"/>
    <col min="12298" max="12299" width="7" style="13" customWidth="1"/>
    <col min="12300" max="12300" width="14.25" style="13" customWidth="1"/>
    <col min="12301" max="12301" width="13.375" style="13" bestFit="1" customWidth="1"/>
    <col min="12302" max="12302" width="14.625" style="13" customWidth="1"/>
    <col min="12303" max="12303" width="2.375" style="13" customWidth="1"/>
    <col min="12304" max="12544" width="9" style="13"/>
    <col min="12545" max="12545" width="0.75" style="13" customWidth="1"/>
    <col min="12546" max="12546" width="4.375" style="13" customWidth="1"/>
    <col min="12547" max="12547" width="9.375" style="13" customWidth="1"/>
    <col min="12548" max="12548" width="10.25" style="13" customWidth="1"/>
    <col min="12549" max="12549" width="7.25" style="13" customWidth="1"/>
    <col min="12550" max="12551" width="9.25" style="13" customWidth="1"/>
    <col min="12552" max="12552" width="9.875" style="13" customWidth="1"/>
    <col min="12553" max="12553" width="9.375" style="13" customWidth="1"/>
    <col min="12554" max="12555" width="7" style="13" customWidth="1"/>
    <col min="12556" max="12556" width="14.25" style="13" customWidth="1"/>
    <col min="12557" max="12557" width="13.375" style="13" bestFit="1" customWidth="1"/>
    <col min="12558" max="12558" width="14.625" style="13" customWidth="1"/>
    <col min="12559" max="12559" width="2.375" style="13" customWidth="1"/>
    <col min="12560" max="12800" width="9" style="13"/>
    <col min="12801" max="12801" width="0.75" style="13" customWidth="1"/>
    <col min="12802" max="12802" width="4.375" style="13" customWidth="1"/>
    <col min="12803" max="12803" width="9.375" style="13" customWidth="1"/>
    <col min="12804" max="12804" width="10.25" style="13" customWidth="1"/>
    <col min="12805" max="12805" width="7.25" style="13" customWidth="1"/>
    <col min="12806" max="12807" width="9.25" style="13" customWidth="1"/>
    <col min="12808" max="12808" width="9.875" style="13" customWidth="1"/>
    <col min="12809" max="12809" width="9.375" style="13" customWidth="1"/>
    <col min="12810" max="12811" width="7" style="13" customWidth="1"/>
    <col min="12812" max="12812" width="14.25" style="13" customWidth="1"/>
    <col min="12813" max="12813" width="13.375" style="13" bestFit="1" customWidth="1"/>
    <col min="12814" max="12814" width="14.625" style="13" customWidth="1"/>
    <col min="12815" max="12815" width="2.375" style="13" customWidth="1"/>
    <col min="12816" max="13056" width="9" style="13"/>
    <col min="13057" max="13057" width="0.75" style="13" customWidth="1"/>
    <col min="13058" max="13058" width="4.375" style="13" customWidth="1"/>
    <col min="13059" max="13059" width="9.375" style="13" customWidth="1"/>
    <col min="13060" max="13060" width="10.25" style="13" customWidth="1"/>
    <col min="13061" max="13061" width="7.25" style="13" customWidth="1"/>
    <col min="13062" max="13063" width="9.25" style="13" customWidth="1"/>
    <col min="13064" max="13064" width="9.875" style="13" customWidth="1"/>
    <col min="13065" max="13065" width="9.375" style="13" customWidth="1"/>
    <col min="13066" max="13067" width="7" style="13" customWidth="1"/>
    <col min="13068" max="13068" width="14.25" style="13" customWidth="1"/>
    <col min="13069" max="13069" width="13.375" style="13" bestFit="1" customWidth="1"/>
    <col min="13070" max="13070" width="14.625" style="13" customWidth="1"/>
    <col min="13071" max="13071" width="2.375" style="13" customWidth="1"/>
    <col min="13072" max="13312" width="9" style="13"/>
    <col min="13313" max="13313" width="0.75" style="13" customWidth="1"/>
    <col min="13314" max="13314" width="4.375" style="13" customWidth="1"/>
    <col min="13315" max="13315" width="9.375" style="13" customWidth="1"/>
    <col min="13316" max="13316" width="10.25" style="13" customWidth="1"/>
    <col min="13317" max="13317" width="7.25" style="13" customWidth="1"/>
    <col min="13318" max="13319" width="9.25" style="13" customWidth="1"/>
    <col min="13320" max="13320" width="9.875" style="13" customWidth="1"/>
    <col min="13321" max="13321" width="9.375" style="13" customWidth="1"/>
    <col min="13322" max="13323" width="7" style="13" customWidth="1"/>
    <col min="13324" max="13324" width="14.25" style="13" customWidth="1"/>
    <col min="13325" max="13325" width="13.375" style="13" bestFit="1" customWidth="1"/>
    <col min="13326" max="13326" width="14.625" style="13" customWidth="1"/>
    <col min="13327" max="13327" width="2.375" style="13" customWidth="1"/>
    <col min="13328" max="13568" width="9" style="13"/>
    <col min="13569" max="13569" width="0.75" style="13" customWidth="1"/>
    <col min="13570" max="13570" width="4.375" style="13" customWidth="1"/>
    <col min="13571" max="13571" width="9.375" style="13" customWidth="1"/>
    <col min="13572" max="13572" width="10.25" style="13" customWidth="1"/>
    <col min="13573" max="13573" width="7.25" style="13" customWidth="1"/>
    <col min="13574" max="13575" width="9.25" style="13" customWidth="1"/>
    <col min="13576" max="13576" width="9.875" style="13" customWidth="1"/>
    <col min="13577" max="13577" width="9.375" style="13" customWidth="1"/>
    <col min="13578" max="13579" width="7" style="13" customWidth="1"/>
    <col min="13580" max="13580" width="14.25" style="13" customWidth="1"/>
    <col min="13581" max="13581" width="13.375" style="13" bestFit="1" customWidth="1"/>
    <col min="13582" max="13582" width="14.625" style="13" customWidth="1"/>
    <col min="13583" max="13583" width="2.375" style="13" customWidth="1"/>
    <col min="13584" max="13824" width="9" style="13"/>
    <col min="13825" max="13825" width="0.75" style="13" customWidth="1"/>
    <col min="13826" max="13826" width="4.375" style="13" customWidth="1"/>
    <col min="13827" max="13827" width="9.375" style="13" customWidth="1"/>
    <col min="13828" max="13828" width="10.25" style="13" customWidth="1"/>
    <col min="13829" max="13829" width="7.25" style="13" customWidth="1"/>
    <col min="13830" max="13831" width="9.25" style="13" customWidth="1"/>
    <col min="13832" max="13832" width="9.875" style="13" customWidth="1"/>
    <col min="13833" max="13833" width="9.375" style="13" customWidth="1"/>
    <col min="13834" max="13835" width="7" style="13" customWidth="1"/>
    <col min="13836" max="13836" width="14.25" style="13" customWidth="1"/>
    <col min="13837" max="13837" width="13.375" style="13" bestFit="1" customWidth="1"/>
    <col min="13838" max="13838" width="14.625" style="13" customWidth="1"/>
    <col min="13839" max="13839" width="2.375" style="13" customWidth="1"/>
    <col min="13840" max="14080" width="9" style="13"/>
    <col min="14081" max="14081" width="0.75" style="13" customWidth="1"/>
    <col min="14082" max="14082" width="4.375" style="13" customWidth="1"/>
    <col min="14083" max="14083" width="9.375" style="13" customWidth="1"/>
    <col min="14084" max="14084" width="10.25" style="13" customWidth="1"/>
    <col min="14085" max="14085" width="7.25" style="13" customWidth="1"/>
    <col min="14086" max="14087" width="9.25" style="13" customWidth="1"/>
    <col min="14088" max="14088" width="9.875" style="13" customWidth="1"/>
    <col min="14089" max="14089" width="9.375" style="13" customWidth="1"/>
    <col min="14090" max="14091" width="7" style="13" customWidth="1"/>
    <col min="14092" max="14092" width="14.25" style="13" customWidth="1"/>
    <col min="14093" max="14093" width="13.375" style="13" bestFit="1" customWidth="1"/>
    <col min="14094" max="14094" width="14.625" style="13" customWidth="1"/>
    <col min="14095" max="14095" width="2.375" style="13" customWidth="1"/>
    <col min="14096" max="14336" width="9" style="13"/>
    <col min="14337" max="14337" width="0.75" style="13" customWidth="1"/>
    <col min="14338" max="14338" width="4.375" style="13" customWidth="1"/>
    <col min="14339" max="14339" width="9.375" style="13" customWidth="1"/>
    <col min="14340" max="14340" width="10.25" style="13" customWidth="1"/>
    <col min="14341" max="14341" width="7.25" style="13" customWidth="1"/>
    <col min="14342" max="14343" width="9.25" style="13" customWidth="1"/>
    <col min="14344" max="14344" width="9.875" style="13" customWidth="1"/>
    <col min="14345" max="14345" width="9.375" style="13" customWidth="1"/>
    <col min="14346" max="14347" width="7" style="13" customWidth="1"/>
    <col min="14348" max="14348" width="14.25" style="13" customWidth="1"/>
    <col min="14349" max="14349" width="13.375" style="13" bestFit="1" customWidth="1"/>
    <col min="14350" max="14350" width="14.625" style="13" customWidth="1"/>
    <col min="14351" max="14351" width="2.375" style="13" customWidth="1"/>
    <col min="14352" max="14592" width="9" style="13"/>
    <col min="14593" max="14593" width="0.75" style="13" customWidth="1"/>
    <col min="14594" max="14594" width="4.375" style="13" customWidth="1"/>
    <col min="14595" max="14595" width="9.375" style="13" customWidth="1"/>
    <col min="14596" max="14596" width="10.25" style="13" customWidth="1"/>
    <col min="14597" max="14597" width="7.25" style="13" customWidth="1"/>
    <col min="14598" max="14599" width="9.25" style="13" customWidth="1"/>
    <col min="14600" max="14600" width="9.875" style="13" customWidth="1"/>
    <col min="14601" max="14601" width="9.375" style="13" customWidth="1"/>
    <col min="14602" max="14603" width="7" style="13" customWidth="1"/>
    <col min="14604" max="14604" width="14.25" style="13" customWidth="1"/>
    <col min="14605" max="14605" width="13.375" style="13" bestFit="1" customWidth="1"/>
    <col min="14606" max="14606" width="14.625" style="13" customWidth="1"/>
    <col min="14607" max="14607" width="2.375" style="13" customWidth="1"/>
    <col min="14608" max="14848" width="9" style="13"/>
    <col min="14849" max="14849" width="0.75" style="13" customWidth="1"/>
    <col min="14850" max="14850" width="4.375" style="13" customWidth="1"/>
    <col min="14851" max="14851" width="9.375" style="13" customWidth="1"/>
    <col min="14852" max="14852" width="10.25" style="13" customWidth="1"/>
    <col min="14853" max="14853" width="7.25" style="13" customWidth="1"/>
    <col min="14854" max="14855" width="9.25" style="13" customWidth="1"/>
    <col min="14856" max="14856" width="9.875" style="13" customWidth="1"/>
    <col min="14857" max="14857" width="9.375" style="13" customWidth="1"/>
    <col min="14858" max="14859" width="7" style="13" customWidth="1"/>
    <col min="14860" max="14860" width="14.25" style="13" customWidth="1"/>
    <col min="14861" max="14861" width="13.375" style="13" bestFit="1" customWidth="1"/>
    <col min="14862" max="14862" width="14.625" style="13" customWidth="1"/>
    <col min="14863" max="14863" width="2.375" style="13" customWidth="1"/>
    <col min="14864" max="15104" width="9" style="13"/>
    <col min="15105" max="15105" width="0.75" style="13" customWidth="1"/>
    <col min="15106" max="15106" width="4.375" style="13" customWidth="1"/>
    <col min="15107" max="15107" width="9.375" style="13" customWidth="1"/>
    <col min="15108" max="15108" width="10.25" style="13" customWidth="1"/>
    <col min="15109" max="15109" width="7.25" style="13" customWidth="1"/>
    <col min="15110" max="15111" width="9.25" style="13" customWidth="1"/>
    <col min="15112" max="15112" width="9.875" style="13" customWidth="1"/>
    <col min="15113" max="15113" width="9.375" style="13" customWidth="1"/>
    <col min="15114" max="15115" width="7" style="13" customWidth="1"/>
    <col min="15116" max="15116" width="14.25" style="13" customWidth="1"/>
    <col min="15117" max="15117" width="13.375" style="13" bestFit="1" customWidth="1"/>
    <col min="15118" max="15118" width="14.625" style="13" customWidth="1"/>
    <col min="15119" max="15119" width="2.375" style="13" customWidth="1"/>
    <col min="15120" max="15360" width="9" style="13"/>
    <col min="15361" max="15361" width="0.75" style="13" customWidth="1"/>
    <col min="15362" max="15362" width="4.375" style="13" customWidth="1"/>
    <col min="15363" max="15363" width="9.375" style="13" customWidth="1"/>
    <col min="15364" max="15364" width="10.25" style="13" customWidth="1"/>
    <col min="15365" max="15365" width="7.25" style="13" customWidth="1"/>
    <col min="15366" max="15367" width="9.25" style="13" customWidth="1"/>
    <col min="15368" max="15368" width="9.875" style="13" customWidth="1"/>
    <col min="15369" max="15369" width="9.375" style="13" customWidth="1"/>
    <col min="15370" max="15371" width="7" style="13" customWidth="1"/>
    <col min="15372" max="15372" width="14.25" style="13" customWidth="1"/>
    <col min="15373" max="15373" width="13.375" style="13" bestFit="1" customWidth="1"/>
    <col min="15374" max="15374" width="14.625" style="13" customWidth="1"/>
    <col min="15375" max="15375" width="2.375" style="13" customWidth="1"/>
    <col min="15376" max="15616" width="9" style="13"/>
    <col min="15617" max="15617" width="0.75" style="13" customWidth="1"/>
    <col min="15618" max="15618" width="4.375" style="13" customWidth="1"/>
    <col min="15619" max="15619" width="9.375" style="13" customWidth="1"/>
    <col min="15620" max="15620" width="10.25" style="13" customWidth="1"/>
    <col min="15621" max="15621" width="7.25" style="13" customWidth="1"/>
    <col min="15622" max="15623" width="9.25" style="13" customWidth="1"/>
    <col min="15624" max="15624" width="9.875" style="13" customWidth="1"/>
    <col min="15625" max="15625" width="9.375" style="13" customWidth="1"/>
    <col min="15626" max="15627" width="7" style="13" customWidth="1"/>
    <col min="15628" max="15628" width="14.25" style="13" customWidth="1"/>
    <col min="15629" max="15629" width="13.375" style="13" bestFit="1" customWidth="1"/>
    <col min="15630" max="15630" width="14.625" style="13" customWidth="1"/>
    <col min="15631" max="15631" width="2.375" style="13" customWidth="1"/>
    <col min="15632" max="15872" width="9" style="13"/>
    <col min="15873" max="15873" width="0.75" style="13" customWidth="1"/>
    <col min="15874" max="15874" width="4.375" style="13" customWidth="1"/>
    <col min="15875" max="15875" width="9.375" style="13" customWidth="1"/>
    <col min="15876" max="15876" width="10.25" style="13" customWidth="1"/>
    <col min="15877" max="15877" width="7.25" style="13" customWidth="1"/>
    <col min="15878" max="15879" width="9.25" style="13" customWidth="1"/>
    <col min="15880" max="15880" width="9.875" style="13" customWidth="1"/>
    <col min="15881" max="15881" width="9.375" style="13" customWidth="1"/>
    <col min="15882" max="15883" width="7" style="13" customWidth="1"/>
    <col min="15884" max="15884" width="14.25" style="13" customWidth="1"/>
    <col min="15885" max="15885" width="13.375" style="13" bestFit="1" customWidth="1"/>
    <col min="15886" max="15886" width="14.625" style="13" customWidth="1"/>
    <col min="15887" max="15887" width="2.375" style="13" customWidth="1"/>
    <col min="15888" max="16128" width="9" style="13"/>
    <col min="16129" max="16129" width="0.75" style="13" customWidth="1"/>
    <col min="16130" max="16130" width="4.375" style="13" customWidth="1"/>
    <col min="16131" max="16131" width="9.375" style="13" customWidth="1"/>
    <col min="16132" max="16132" width="10.25" style="13" customWidth="1"/>
    <col min="16133" max="16133" width="7.25" style="13" customWidth="1"/>
    <col min="16134" max="16135" width="9.25" style="13" customWidth="1"/>
    <col min="16136" max="16136" width="9.875" style="13" customWidth="1"/>
    <col min="16137" max="16137" width="9.375" style="13" customWidth="1"/>
    <col min="16138" max="16139" width="7" style="13" customWidth="1"/>
    <col min="16140" max="16140" width="14.25" style="13" customWidth="1"/>
    <col min="16141" max="16141" width="13.375" style="13" bestFit="1" customWidth="1"/>
    <col min="16142" max="16142" width="14.625" style="13" customWidth="1"/>
    <col min="16143" max="16143" width="2.375" style="13" customWidth="1"/>
    <col min="16144" max="16384" width="9" style="13"/>
  </cols>
  <sheetData>
    <row r="1" spans="1:15" ht="24.75">
      <c r="A1" s="110"/>
      <c r="B1" s="289" t="s">
        <v>200</v>
      </c>
      <c r="D1" s="99"/>
      <c r="E1" s="109"/>
      <c r="F1" s="109"/>
      <c r="G1" s="109"/>
      <c r="H1" s="109"/>
      <c r="I1" s="109"/>
      <c r="J1" s="109"/>
      <c r="K1" s="109"/>
      <c r="L1" s="66"/>
      <c r="M1" s="66"/>
      <c r="N1" s="66"/>
    </row>
    <row r="2" spans="1:15" ht="19.5" customHeight="1">
      <c r="A2" s="110"/>
      <c r="C2" s="139"/>
      <c r="D2" s="99"/>
      <c r="E2" s="109"/>
      <c r="F2" s="109"/>
      <c r="G2" s="109"/>
      <c r="H2" s="109"/>
      <c r="I2" s="109"/>
      <c r="J2" s="109"/>
      <c r="K2" s="109"/>
      <c r="L2" s="66"/>
      <c r="M2" s="66"/>
      <c r="N2" s="66"/>
    </row>
    <row r="3" spans="1:15" ht="93" customHeight="1" thickBot="1">
      <c r="A3" s="110"/>
      <c r="B3" s="1585" t="s">
        <v>201</v>
      </c>
      <c r="C3" s="1585"/>
      <c r="D3" s="1585"/>
      <c r="E3" s="1585"/>
      <c r="F3" s="1585"/>
      <c r="G3" s="1585"/>
      <c r="H3" s="1585"/>
      <c r="I3" s="1585"/>
      <c r="J3" s="1585"/>
      <c r="K3" s="1585"/>
      <c r="L3" s="1585"/>
      <c r="M3" s="1585"/>
      <c r="N3" s="1585"/>
      <c r="O3" s="140"/>
    </row>
    <row r="4" spans="1:15" s="66" customFormat="1" ht="19.5" customHeight="1">
      <c r="B4" s="137" t="s">
        <v>202</v>
      </c>
      <c r="C4" s="114"/>
      <c r="D4" s="114"/>
      <c r="E4" s="114"/>
      <c r="F4" s="114"/>
      <c r="G4" s="114"/>
      <c r="H4" s="114"/>
      <c r="I4" s="114"/>
      <c r="J4" s="114"/>
      <c r="K4" s="114"/>
      <c r="L4" s="114"/>
      <c r="M4" s="114"/>
      <c r="N4" s="115"/>
    </row>
    <row r="5" spans="1:15" s="66" customFormat="1" ht="25.5" customHeight="1">
      <c r="B5" s="116"/>
      <c r="C5" s="117" t="s">
        <v>115</v>
      </c>
      <c r="D5" s="1581"/>
      <c r="E5" s="1582"/>
      <c r="F5" s="1582"/>
      <c r="G5" s="1582"/>
      <c r="H5" s="1582"/>
      <c r="I5" s="1582"/>
      <c r="J5" s="1583"/>
      <c r="K5" s="118" t="s">
        <v>116</v>
      </c>
      <c r="L5" s="1581"/>
      <c r="M5" s="1582"/>
      <c r="N5" s="1584"/>
    </row>
    <row r="6" spans="1:15" s="66" customFormat="1" ht="25.5" customHeight="1">
      <c r="B6" s="116"/>
      <c r="C6" s="117" t="s">
        <v>117</v>
      </c>
      <c r="D6" s="1581"/>
      <c r="E6" s="1582"/>
      <c r="F6" s="1582"/>
      <c r="G6" s="1582"/>
      <c r="H6" s="1582"/>
      <c r="I6" s="1582"/>
      <c r="J6" s="1583"/>
      <c r="K6" s="118" t="s">
        <v>118</v>
      </c>
      <c r="L6" s="1581"/>
      <c r="M6" s="1582"/>
      <c r="N6" s="1584"/>
    </row>
    <row r="7" spans="1:15" s="66" customFormat="1" ht="25.5" customHeight="1">
      <c r="B7" s="116"/>
      <c r="C7" s="117" t="s">
        <v>179</v>
      </c>
      <c r="D7" s="1581"/>
      <c r="E7" s="1582"/>
      <c r="F7" s="1582"/>
      <c r="G7" s="1582"/>
      <c r="H7" s="1582"/>
      <c r="I7" s="1582"/>
      <c r="J7" s="1582"/>
      <c r="K7" s="1582"/>
      <c r="L7" s="1582"/>
      <c r="M7" s="1582"/>
      <c r="N7" s="1584"/>
    </row>
    <row r="8" spans="1:15" s="66" customFormat="1" ht="25.5" customHeight="1">
      <c r="B8" s="116"/>
      <c r="C8" s="117" t="s">
        <v>180</v>
      </c>
      <c r="D8" s="1581" t="s">
        <v>9</v>
      </c>
      <c r="E8" s="1582"/>
      <c r="F8" s="1582"/>
      <c r="G8" s="1582"/>
      <c r="H8" s="1582"/>
      <c r="I8" s="1582"/>
      <c r="J8" s="1582"/>
      <c r="K8" s="1582"/>
      <c r="L8" s="1582"/>
      <c r="M8" s="1582"/>
      <c r="N8" s="1584"/>
    </row>
    <row r="9" spans="1:15" s="66" customFormat="1" ht="25.5" customHeight="1">
      <c r="B9" s="116"/>
      <c r="C9" s="117" t="s">
        <v>181</v>
      </c>
      <c r="D9" s="1581"/>
      <c r="E9" s="1582"/>
      <c r="F9" s="1582"/>
      <c r="G9" s="1582"/>
      <c r="H9" s="1583"/>
      <c r="I9" s="290" t="s">
        <v>182</v>
      </c>
      <c r="J9" s="1581"/>
      <c r="K9" s="1582"/>
      <c r="L9" s="1582"/>
      <c r="M9" s="1582"/>
      <c r="N9" s="1584"/>
    </row>
    <row r="10" spans="1:15" s="66" customFormat="1" ht="54" customHeight="1">
      <c r="B10" s="121"/>
      <c r="C10" s="291"/>
      <c r="D10" s="1598" t="s">
        <v>203</v>
      </c>
      <c r="E10" s="1598"/>
      <c r="F10" s="1598"/>
      <c r="G10" s="1598"/>
      <c r="H10" s="1598"/>
      <c r="I10" s="1598"/>
      <c r="J10" s="1598"/>
      <c r="K10" s="1598"/>
      <c r="L10" s="1598"/>
      <c r="M10" s="1598"/>
      <c r="N10" s="1599"/>
    </row>
    <row r="11" spans="1:15" s="66" customFormat="1" ht="19.5">
      <c r="B11" s="130" t="s">
        <v>204</v>
      </c>
      <c r="C11" s="131"/>
      <c r="D11" s="292"/>
      <c r="E11" s="292"/>
      <c r="F11" s="107"/>
      <c r="G11" s="107"/>
      <c r="H11" s="107"/>
      <c r="I11" s="107"/>
      <c r="J11" s="107"/>
      <c r="K11" s="107"/>
      <c r="L11" s="107"/>
      <c r="M11" s="107"/>
      <c r="N11" s="133"/>
    </row>
    <row r="12" spans="1:15" s="66" customFormat="1" ht="26.25" customHeight="1" thickBot="1">
      <c r="B12" s="135"/>
      <c r="C12" s="231" t="s">
        <v>115</v>
      </c>
      <c r="D12" s="1594"/>
      <c r="E12" s="1595"/>
      <c r="F12" s="1595"/>
      <c r="G12" s="1595"/>
      <c r="H12" s="1595"/>
      <c r="I12" s="1595"/>
      <c r="J12" s="1595"/>
      <c r="K12" s="1595"/>
      <c r="L12" s="1595"/>
      <c r="M12" s="1595"/>
      <c r="N12" s="1600"/>
    </row>
    <row r="87" spans="3:3">
      <c r="C87" s="221"/>
    </row>
    <row r="88" spans="3:3">
      <c r="C88" s="221"/>
    </row>
  </sheetData>
  <mergeCells count="11">
    <mergeCell ref="D8:N8"/>
    <mergeCell ref="D9:H9"/>
    <mergeCell ref="J9:N9"/>
    <mergeCell ref="D10:N10"/>
    <mergeCell ref="D12:N12"/>
    <mergeCell ref="D7:N7"/>
    <mergeCell ref="B3:N3"/>
    <mergeCell ref="D5:J5"/>
    <mergeCell ref="L5:N5"/>
    <mergeCell ref="D6:J6"/>
    <mergeCell ref="L6:N6"/>
  </mergeCells>
  <phoneticPr fontId="3"/>
  <pageMargins left="0.51181102362204722" right="0.15748031496062992" top="0.23622047244094491" bottom="0.27559055118110237" header="0.15748031496062992" footer="0.15748031496062992"/>
  <pageSetup paperSize="9" scale="78" fitToHeight="0" orientation="portrait" r:id="rId1"/>
  <rowBreaks count="1" manualBreakCount="1">
    <brk id="12" max="14" man="1"/>
  </rowBreaks>
  <drawing r:id="rId2"/>
  <legacyDrawing r:id="rId3"/>
  <oleObjects>
    <mc:AlternateContent xmlns:mc="http://schemas.openxmlformats.org/markup-compatibility/2006">
      <mc:Choice Requires="x14">
        <oleObject progId="Word.Document.12" shapeId="323586" r:id="rId4">
          <objectPr defaultSize="0" autoPict="0" r:id="rId5">
            <anchor moveWithCells="1">
              <from>
                <xdr:col>1</xdr:col>
                <xdr:colOff>19050</xdr:colOff>
                <xdr:row>12</xdr:row>
                <xdr:rowOff>95250</xdr:rowOff>
              </from>
              <to>
                <xdr:col>14</xdr:col>
                <xdr:colOff>9525</xdr:colOff>
                <xdr:row>84</xdr:row>
                <xdr:rowOff>95250</xdr:rowOff>
              </to>
            </anchor>
          </objectPr>
        </oleObject>
      </mc:Choice>
      <mc:Fallback>
        <oleObject progId="Word.Document.12" shapeId="323586" r:id="rId4"/>
      </mc:Fallback>
    </mc:AlternateContent>
  </oleObjects>
  <mc:AlternateContent xmlns:mc="http://schemas.openxmlformats.org/markup-compatibility/2006">
    <mc:Choice Requires="x14">
      <controls>
        <mc:AlternateContent xmlns:mc="http://schemas.openxmlformats.org/markup-compatibility/2006">
          <mc:Choice Requires="x14">
            <control shapeId="323585" r:id="rId6" name="Check Box 1">
              <controlPr defaultSize="0" autoFill="0" autoLine="0" autoPict="0">
                <anchor moveWithCells="1">
                  <from>
                    <xdr:col>2</xdr:col>
                    <xdr:colOff>323850</xdr:colOff>
                    <xdr:row>9</xdr:row>
                    <xdr:rowOff>114300</xdr:rowOff>
                  </from>
                  <to>
                    <xdr:col>2</xdr:col>
                    <xdr:colOff>552450</xdr:colOff>
                    <xdr:row>9</xdr:row>
                    <xdr:rowOff>342900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O26"/>
  <sheetViews>
    <sheetView showGridLines="0" zoomScale="90" zoomScaleNormal="90" zoomScaleSheetLayoutView="55" workbookViewId="0"/>
  </sheetViews>
  <sheetFormatPr defaultColWidth="9" defaultRowHeight="18.75"/>
  <cols>
    <col min="1" max="1" width="1.75" style="156" customWidth="1"/>
    <col min="2" max="2" width="4.375" style="156" customWidth="1"/>
    <col min="3" max="3" width="20.875" style="156" customWidth="1"/>
    <col min="4" max="4" width="11.625" style="156" customWidth="1"/>
    <col min="5" max="5" width="20.25" style="156" customWidth="1"/>
    <col min="6" max="6" width="11" style="156" customWidth="1"/>
    <col min="7" max="7" width="12.125" style="156" customWidth="1"/>
    <col min="8" max="8" width="10.75" style="156" customWidth="1"/>
    <col min="9" max="10" width="17.25" style="156" customWidth="1"/>
    <col min="11" max="11" width="2.625" style="156" customWidth="1"/>
    <col min="12" max="16384" width="9" style="156"/>
  </cols>
  <sheetData>
    <row r="1" spans="1:15" s="629" customFormat="1" ht="27.75" customHeight="1">
      <c r="B1" s="67" t="s">
        <v>540</v>
      </c>
      <c r="C1" s="158"/>
      <c r="D1" s="158"/>
      <c r="E1" s="158"/>
      <c r="F1" s="158"/>
      <c r="G1" s="158"/>
      <c r="H1" s="158"/>
      <c r="I1" s="158"/>
      <c r="J1" s="158"/>
      <c r="K1" s="630"/>
    </row>
    <row r="2" spans="1:15" s="631" customFormat="1" ht="15">
      <c r="B2" s="632"/>
      <c r="C2" s="464"/>
      <c r="D2" s="464"/>
      <c r="E2" s="464"/>
      <c r="F2" s="464"/>
      <c r="G2" s="464"/>
      <c r="H2" s="464"/>
      <c r="I2" s="464"/>
      <c r="J2" s="159" t="str">
        <f>'発注書（表紙） '!P2</f>
        <v>2026年4月改訂版</v>
      </c>
    </row>
    <row r="3" spans="1:15" s="633" customFormat="1" ht="21" thickBot="1">
      <c r="A3" s="200" t="s">
        <v>623</v>
      </c>
      <c r="K3" s="77"/>
    </row>
    <row r="4" spans="1:15" s="66" customFormat="1" ht="19.5" thickBot="1">
      <c r="B4" s="1609" t="s">
        <v>46</v>
      </c>
      <c r="C4" s="1399"/>
      <c r="D4" s="1399"/>
      <c r="E4" s="1399"/>
      <c r="F4" s="1400"/>
      <c r="G4" s="430" t="s">
        <v>541</v>
      </c>
      <c r="H4" s="430" t="s">
        <v>522</v>
      </c>
      <c r="I4" s="430" t="s">
        <v>542</v>
      </c>
      <c r="J4" s="306" t="s">
        <v>103</v>
      </c>
    </row>
    <row r="5" spans="1:15" s="77" customFormat="1" ht="31.5" customHeight="1" thickTop="1">
      <c r="B5" s="305">
        <v>1</v>
      </c>
      <c r="C5" s="1434" t="s">
        <v>543</v>
      </c>
      <c r="D5" s="1434"/>
      <c r="E5" s="1434"/>
      <c r="F5" s="1434"/>
      <c r="G5" s="634" t="s">
        <v>544</v>
      </c>
      <c r="H5" s="635"/>
      <c r="I5" s="636">
        <v>50000000</v>
      </c>
      <c r="J5" s="637">
        <f t="shared" ref="J5:J11" si="0">H5*I5</f>
        <v>0</v>
      </c>
    </row>
    <row r="6" spans="1:15" s="77" customFormat="1" ht="31.5" customHeight="1">
      <c r="B6" s="180">
        <v>2</v>
      </c>
      <c r="C6" s="1500" t="s">
        <v>545</v>
      </c>
      <c r="D6" s="1501"/>
      <c r="E6" s="1501"/>
      <c r="F6" s="1502"/>
      <c r="G6" s="638" t="s">
        <v>546</v>
      </c>
      <c r="H6" s="639"/>
      <c r="I6" s="640">
        <v>30000000</v>
      </c>
      <c r="J6" s="641">
        <f t="shared" si="0"/>
        <v>0</v>
      </c>
    </row>
    <row r="7" spans="1:15" s="77" customFormat="1" ht="31.5" customHeight="1">
      <c r="B7" s="180">
        <v>3</v>
      </c>
      <c r="C7" s="1500" t="s">
        <v>547</v>
      </c>
      <c r="D7" s="1501"/>
      <c r="E7" s="1501"/>
      <c r="F7" s="1502"/>
      <c r="G7" s="638" t="s">
        <v>546</v>
      </c>
      <c r="H7" s="639"/>
      <c r="I7" s="640">
        <v>10000000</v>
      </c>
      <c r="J7" s="641">
        <f t="shared" si="0"/>
        <v>0</v>
      </c>
    </row>
    <row r="8" spans="1:15" s="77" customFormat="1" ht="31.5" customHeight="1">
      <c r="B8" s="180">
        <v>4</v>
      </c>
      <c r="C8" s="1500" t="s">
        <v>548</v>
      </c>
      <c r="D8" s="1501"/>
      <c r="E8" s="1501"/>
      <c r="F8" s="1502"/>
      <c r="G8" s="638" t="s">
        <v>546</v>
      </c>
      <c r="H8" s="639"/>
      <c r="I8" s="640">
        <v>50000000</v>
      </c>
      <c r="J8" s="641">
        <f t="shared" si="0"/>
        <v>0</v>
      </c>
    </row>
    <row r="9" spans="1:15" s="77" customFormat="1" ht="31.5" customHeight="1">
      <c r="B9" s="642">
        <v>5</v>
      </c>
      <c r="C9" s="1460" t="s">
        <v>549</v>
      </c>
      <c r="D9" s="1461"/>
      <c r="E9" s="1461"/>
      <c r="F9" s="1462"/>
      <c r="G9" s="148" t="s">
        <v>205</v>
      </c>
      <c r="H9" s="643"/>
      <c r="I9" s="644">
        <v>20000000</v>
      </c>
      <c r="J9" s="641">
        <f t="shared" si="0"/>
        <v>0</v>
      </c>
    </row>
    <row r="10" spans="1:15" s="77" customFormat="1" ht="31.5" customHeight="1">
      <c r="B10" s="642">
        <v>6</v>
      </c>
      <c r="C10" s="1460" t="s">
        <v>633</v>
      </c>
      <c r="D10" s="1461"/>
      <c r="E10" s="1461"/>
      <c r="F10" s="1462"/>
      <c r="G10" s="148" t="s">
        <v>205</v>
      </c>
      <c r="H10" s="643"/>
      <c r="I10" s="644">
        <v>2000000</v>
      </c>
      <c r="J10" s="645">
        <f t="shared" si="0"/>
        <v>0</v>
      </c>
    </row>
    <row r="11" spans="1:15" s="77" customFormat="1" ht="31.5" customHeight="1" thickBot="1">
      <c r="B11" s="642">
        <v>7</v>
      </c>
      <c r="C11" s="1460" t="s">
        <v>632</v>
      </c>
      <c r="D11" s="1461"/>
      <c r="E11" s="1461"/>
      <c r="F11" s="1462"/>
      <c r="G11" s="148" t="s">
        <v>206</v>
      </c>
      <c r="H11" s="643"/>
      <c r="I11" s="644">
        <v>3330000</v>
      </c>
      <c r="J11" s="645">
        <f t="shared" si="0"/>
        <v>0</v>
      </c>
    </row>
    <row r="12" spans="1:15" s="77" customFormat="1" ht="24" customHeight="1" thickBot="1">
      <c r="B12" s="646" t="s">
        <v>53</v>
      </c>
      <c r="C12" s="1602"/>
      <c r="D12" s="1602"/>
      <c r="E12" s="1602"/>
      <c r="F12" s="1602"/>
      <c r="G12" s="1602"/>
      <c r="H12" s="647"/>
      <c r="I12" s="648" t="s">
        <v>54</v>
      </c>
      <c r="J12" s="649">
        <f>SUM(J5:J11)</f>
        <v>0</v>
      </c>
    </row>
    <row r="13" spans="1:15" s="77" customFormat="1" ht="14.25" customHeight="1" thickBot="1">
      <c r="B13" s="162"/>
      <c r="C13" s="162"/>
      <c r="D13" s="163"/>
      <c r="E13" s="164"/>
      <c r="F13" s="165"/>
      <c r="G13" s="165"/>
      <c r="H13" s="165"/>
      <c r="I13" s="165"/>
      <c r="J13" s="165"/>
      <c r="K13" s="156"/>
    </row>
    <row r="14" spans="1:15" s="17" customFormat="1" ht="16.5" customHeight="1">
      <c r="A14" s="77"/>
      <c r="B14" s="1603" t="s">
        <v>207</v>
      </c>
      <c r="C14" s="1604"/>
      <c r="D14" s="1604"/>
      <c r="E14" s="1604"/>
      <c r="F14" s="1604"/>
      <c r="G14" s="1604"/>
      <c r="H14" s="1607"/>
      <c r="I14" s="1601" t="s">
        <v>208</v>
      </c>
      <c r="J14" s="108"/>
      <c r="K14" s="71"/>
      <c r="L14" s="650"/>
      <c r="O14" s="156"/>
    </row>
    <row r="15" spans="1:15" s="313" customFormat="1" ht="16.5" customHeight="1" thickBot="1">
      <c r="A15" s="77"/>
      <c r="B15" s="1605"/>
      <c r="C15" s="1606"/>
      <c r="D15" s="1606"/>
      <c r="E15" s="1606"/>
      <c r="F15" s="1606"/>
      <c r="G15" s="1606"/>
      <c r="H15" s="1608"/>
      <c r="I15" s="1601"/>
      <c r="J15" s="108"/>
      <c r="K15" s="321"/>
      <c r="L15" s="17"/>
    </row>
    <row r="16" spans="1:15" s="652" customFormat="1" ht="16.5" customHeight="1">
      <c r="A16" s="77"/>
      <c r="B16" s="107"/>
      <c r="C16" s="107"/>
      <c r="D16" s="66"/>
      <c r="E16" s="651"/>
      <c r="F16" s="108"/>
      <c r="G16" s="108"/>
      <c r="H16" s="108"/>
      <c r="I16" s="108"/>
      <c r="J16" s="108"/>
      <c r="K16" s="17"/>
    </row>
    <row r="17" spans="1:10" ht="14.25" customHeight="1">
      <c r="A17" s="17"/>
      <c r="B17" s="476" t="s">
        <v>629</v>
      </c>
      <c r="C17" s="17"/>
      <c r="D17" s="17"/>
      <c r="E17" s="476"/>
      <c r="F17" s="17"/>
      <c r="G17" s="17"/>
      <c r="H17" s="17"/>
      <c r="I17" s="17"/>
      <c r="J17" s="17"/>
    </row>
    <row r="18" spans="1:10" ht="20.25">
      <c r="A18" s="313"/>
      <c r="B18" s="294"/>
      <c r="C18" s="295" t="s">
        <v>209</v>
      </c>
      <c r="D18" s="443"/>
      <c r="E18" s="476"/>
      <c r="F18" s="320"/>
      <c r="G18" s="321"/>
      <c r="H18" s="321"/>
      <c r="I18" s="321"/>
      <c r="J18" s="321"/>
    </row>
    <row r="19" spans="1:10" ht="9" customHeight="1">
      <c r="A19" s="631"/>
      <c r="B19" s="631"/>
      <c r="C19" s="631"/>
      <c r="D19" s="631"/>
      <c r="E19" s="631"/>
      <c r="F19" s="631"/>
      <c r="G19" s="631"/>
      <c r="H19" s="543"/>
      <c r="I19" s="505"/>
      <c r="J19" s="631"/>
    </row>
    <row r="20" spans="1:10" s="17" customFormat="1" ht="18" customHeight="1" thickBot="1">
      <c r="B20" s="17" t="s">
        <v>517</v>
      </c>
    </row>
    <row r="21" spans="1:10" s="17" customFormat="1" ht="18" customHeight="1">
      <c r="B21" s="1329" t="s">
        <v>490</v>
      </c>
      <c r="C21" s="1330"/>
      <c r="D21" s="1331"/>
      <c r="E21" s="538"/>
      <c r="F21" s="539" t="s">
        <v>60</v>
      </c>
      <c r="G21" s="1218"/>
      <c r="H21" s="1339"/>
      <c r="I21" s="540" t="s">
        <v>489</v>
      </c>
      <c r="J21" s="653"/>
    </row>
    <row r="22" spans="1:10" s="17" customFormat="1" ht="18" customHeight="1" thickBot="1">
      <c r="B22" s="1334" t="s">
        <v>491</v>
      </c>
      <c r="C22" s="1335"/>
      <c r="D22" s="1336"/>
      <c r="E22" s="541" t="str">
        <f>IF(G21="","",ROUND((J12*0.17)*(J21/12),0))</f>
        <v/>
      </c>
      <c r="F22" s="1221" t="s">
        <v>40</v>
      </c>
      <c r="G22" s="1223"/>
      <c r="H22" s="1223"/>
      <c r="I22" s="1223"/>
      <c r="J22" s="1224"/>
    </row>
    <row r="23" spans="1:10" s="17" customFormat="1" ht="9" customHeight="1"/>
    <row r="24" spans="1:10" s="17" customFormat="1" ht="18" customHeight="1" thickBot="1">
      <c r="B24" s="17" t="s">
        <v>138</v>
      </c>
    </row>
    <row r="25" spans="1:10" s="17" customFormat="1" ht="18" customHeight="1" thickBot="1">
      <c r="B25" s="1613" t="s">
        <v>42</v>
      </c>
      <c r="C25" s="1614"/>
      <c r="D25" s="1615"/>
      <c r="E25" s="654" t="str">
        <f>IF(E22="","",(J12*0.17))</f>
        <v/>
      </c>
      <c r="F25" s="655" t="s">
        <v>43</v>
      </c>
      <c r="G25" s="1610" t="s">
        <v>518</v>
      </c>
      <c r="H25" s="1611"/>
      <c r="I25" s="1611"/>
      <c r="J25" s="1612"/>
    </row>
    <row r="26" spans="1:10" s="302" customFormat="1" ht="18" customHeight="1">
      <c r="B26" s="301" t="s">
        <v>488</v>
      </c>
    </row>
  </sheetData>
  <mergeCells count="18">
    <mergeCell ref="F22:J22"/>
    <mergeCell ref="G25:J25"/>
    <mergeCell ref="B25:D25"/>
    <mergeCell ref="B21:D21"/>
    <mergeCell ref="B22:D22"/>
    <mergeCell ref="G21:H21"/>
    <mergeCell ref="B4:F4"/>
    <mergeCell ref="C5:F5"/>
    <mergeCell ref="C6:F6"/>
    <mergeCell ref="C8:F8"/>
    <mergeCell ref="C7:F7"/>
    <mergeCell ref="I14:I15"/>
    <mergeCell ref="C12:G12"/>
    <mergeCell ref="C9:F9"/>
    <mergeCell ref="C10:F10"/>
    <mergeCell ref="C11:F11"/>
    <mergeCell ref="B14:G15"/>
    <mergeCell ref="H14:H15"/>
  </mergeCells>
  <phoneticPr fontId="3"/>
  <pageMargins left="0.55118110236220474" right="0.47244094488188981" top="0.35433070866141736" bottom="0.35433070866141736" header="0.39370078740157483" footer="0.27559055118110237"/>
  <pageSetup paperSize="9" scale="74"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3538" r:id="rId4" name="Check Box 2">
              <controlPr defaultSize="0" autoFill="0" autoLine="0" autoPict="0">
                <anchor moveWithCells="1">
                  <from>
                    <xdr:col>2</xdr:col>
                    <xdr:colOff>66675</xdr:colOff>
                    <xdr:row>17</xdr:row>
                    <xdr:rowOff>9525</xdr:rowOff>
                  </from>
                  <to>
                    <xdr:col>2</xdr:col>
                    <xdr:colOff>295275</xdr:colOff>
                    <xdr:row>17</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3"/>
  <sheetViews>
    <sheetView showGridLines="0" zoomScale="90" zoomScaleNormal="90" zoomScaleSheetLayoutView="55" workbookViewId="0"/>
  </sheetViews>
  <sheetFormatPr defaultColWidth="9" defaultRowHeight="18.75"/>
  <cols>
    <col min="1" max="1" width="1.625" style="156" customWidth="1"/>
    <col min="2" max="2" width="3.75" style="156" customWidth="1"/>
    <col min="3" max="4" width="8.625" style="156" customWidth="1"/>
    <col min="5" max="5" width="6.75" style="156" customWidth="1"/>
    <col min="6" max="6" width="18.25" style="156" customWidth="1"/>
    <col min="7" max="7" width="5.625" style="156" customWidth="1"/>
    <col min="8" max="8" width="7.75" style="156" customWidth="1"/>
    <col min="9" max="9" width="5.125" style="156" customWidth="1"/>
    <col min="10" max="10" width="13.125" style="156" customWidth="1"/>
    <col min="11" max="11" width="11" style="156" customWidth="1"/>
    <col min="12" max="12" width="7.875" style="156" customWidth="1"/>
    <col min="13" max="13" width="11" style="156" bestFit="1" customWidth="1"/>
    <col min="14" max="14" width="15.75" style="156" customWidth="1"/>
    <col min="15" max="15" width="2.625" style="156" customWidth="1"/>
    <col min="16" max="16384" width="9" style="156"/>
  </cols>
  <sheetData>
    <row r="1" spans="1:15" s="155" customFormat="1" ht="28.5" customHeight="1">
      <c r="A1" s="595"/>
      <c r="B1" s="155" t="s">
        <v>534</v>
      </c>
      <c r="D1" s="157"/>
      <c r="E1" s="157"/>
      <c r="F1" s="157"/>
      <c r="G1" s="157"/>
      <c r="H1" s="157"/>
      <c r="I1" s="158"/>
      <c r="J1" s="158"/>
      <c r="K1" s="158"/>
      <c r="L1" s="158"/>
      <c r="M1" s="158"/>
      <c r="N1" s="158"/>
    </row>
    <row r="2" spans="1:15" s="446" customFormat="1" ht="20.25">
      <c r="A2" s="596"/>
      <c r="D2" s="108"/>
      <c r="E2" s="108"/>
      <c r="F2" s="108"/>
      <c r="G2" s="108"/>
      <c r="H2" s="108"/>
      <c r="L2" s="420"/>
      <c r="N2" s="420" t="str">
        <f>'発注書（表紙） '!P2</f>
        <v>2026年4月改訂版</v>
      </c>
    </row>
    <row r="3" spans="1:15" ht="20.25" customHeight="1" thickBot="1">
      <c r="B3" s="200" t="s">
        <v>44</v>
      </c>
      <c r="C3" s="200"/>
      <c r="D3" s="597"/>
      <c r="E3" s="597"/>
      <c r="F3" s="597"/>
      <c r="G3" s="597"/>
      <c r="H3" s="597"/>
      <c r="I3" s="597"/>
      <c r="J3" s="597"/>
      <c r="K3" s="597"/>
      <c r="L3" s="598"/>
      <c r="M3" s="597"/>
      <c r="N3" s="598"/>
    </row>
    <row r="4" spans="1:15" s="66" customFormat="1">
      <c r="B4" s="1645" t="s">
        <v>46</v>
      </c>
      <c r="C4" s="1646"/>
      <c r="D4" s="1646"/>
      <c r="E4" s="1646"/>
      <c r="F4" s="1646"/>
      <c r="G4" s="1649" t="s">
        <v>47</v>
      </c>
      <c r="H4" s="1651" t="s">
        <v>65</v>
      </c>
      <c r="I4" s="1652"/>
      <c r="J4" s="1649" t="s">
        <v>20</v>
      </c>
      <c r="K4" s="1651" t="s">
        <v>125</v>
      </c>
      <c r="L4" s="1646"/>
      <c r="M4" s="1629" t="s">
        <v>126</v>
      </c>
      <c r="N4" s="1630"/>
    </row>
    <row r="5" spans="1:15" s="66" customFormat="1" ht="19.5" thickBot="1">
      <c r="B5" s="1647"/>
      <c r="C5" s="1648"/>
      <c r="D5" s="1648"/>
      <c r="E5" s="1648"/>
      <c r="F5" s="1648"/>
      <c r="G5" s="1650"/>
      <c r="H5" s="1653"/>
      <c r="I5" s="1654"/>
      <c r="J5" s="1650"/>
      <c r="K5" s="1653"/>
      <c r="L5" s="1648"/>
      <c r="M5" s="1631"/>
      <c r="N5" s="1632"/>
    </row>
    <row r="6" spans="1:15" s="66" customFormat="1" ht="21" customHeight="1" thickTop="1">
      <c r="B6" s="599">
        <v>1</v>
      </c>
      <c r="C6" s="1635" t="s">
        <v>535</v>
      </c>
      <c r="D6" s="1636"/>
      <c r="E6" s="1636"/>
      <c r="F6" s="1637"/>
      <c r="G6" s="600"/>
      <c r="H6" s="1638">
        <v>2000000</v>
      </c>
      <c r="I6" s="1639"/>
      <c r="J6" s="601">
        <f t="shared" ref="J6:J11" si="0">G6*H6</f>
        <v>0</v>
      </c>
      <c r="K6" s="1640">
        <f>H6*0.7</f>
        <v>1400000</v>
      </c>
      <c r="L6" s="1641"/>
      <c r="M6" s="1642">
        <f>G6*K6</f>
        <v>0</v>
      </c>
      <c r="N6" s="1643"/>
      <c r="O6" s="156"/>
    </row>
    <row r="7" spans="1:15" s="66" customFormat="1" ht="21" customHeight="1">
      <c r="B7" s="82">
        <v>2</v>
      </c>
      <c r="C7" s="1644" t="s">
        <v>536</v>
      </c>
      <c r="D7" s="1633"/>
      <c r="E7" s="1633"/>
      <c r="F7" s="1634"/>
      <c r="G7" s="602"/>
      <c r="H7" s="1623">
        <v>1500000</v>
      </c>
      <c r="I7" s="1624"/>
      <c r="J7" s="603">
        <f t="shared" si="0"/>
        <v>0</v>
      </c>
      <c r="K7" s="1625">
        <f>H7*0.7</f>
        <v>1050000</v>
      </c>
      <c r="L7" s="1626"/>
      <c r="M7" s="1627">
        <f t="shared" ref="M7:M11" si="1">G7*K7</f>
        <v>0</v>
      </c>
      <c r="N7" s="1628"/>
      <c r="O7" s="156"/>
    </row>
    <row r="8" spans="1:15" s="66" customFormat="1" ht="21" customHeight="1">
      <c r="B8" s="82">
        <v>3</v>
      </c>
      <c r="C8" s="1621" t="s">
        <v>537</v>
      </c>
      <c r="D8" s="1633"/>
      <c r="E8" s="1633"/>
      <c r="F8" s="1634"/>
      <c r="G8" s="602"/>
      <c r="H8" s="1623">
        <v>1500000</v>
      </c>
      <c r="I8" s="1624"/>
      <c r="J8" s="603">
        <f t="shared" si="0"/>
        <v>0</v>
      </c>
      <c r="K8" s="1625">
        <f>H8*0.7</f>
        <v>1050000</v>
      </c>
      <c r="L8" s="1626"/>
      <c r="M8" s="1627">
        <f t="shared" si="1"/>
        <v>0</v>
      </c>
      <c r="N8" s="1628"/>
      <c r="O8" s="156"/>
    </row>
    <row r="9" spans="1:15" s="66" customFormat="1" ht="21" customHeight="1">
      <c r="B9" s="604">
        <v>4</v>
      </c>
      <c r="C9" s="1621" t="s">
        <v>538</v>
      </c>
      <c r="D9" s="1633"/>
      <c r="E9" s="1633"/>
      <c r="F9" s="1634"/>
      <c r="G9" s="602"/>
      <c r="H9" s="1623">
        <v>750000</v>
      </c>
      <c r="I9" s="1624"/>
      <c r="J9" s="603">
        <f t="shared" si="0"/>
        <v>0</v>
      </c>
      <c r="K9" s="1625">
        <v>525000</v>
      </c>
      <c r="L9" s="1626"/>
      <c r="M9" s="1627">
        <f t="shared" si="1"/>
        <v>0</v>
      </c>
      <c r="N9" s="1628"/>
      <c r="O9" s="156"/>
    </row>
    <row r="10" spans="1:15" s="66" customFormat="1" ht="21" customHeight="1">
      <c r="B10" s="604">
        <v>5</v>
      </c>
      <c r="C10" s="1621" t="s">
        <v>539</v>
      </c>
      <c r="D10" s="1598"/>
      <c r="E10" s="1598"/>
      <c r="F10" s="1622"/>
      <c r="G10" s="605"/>
      <c r="H10" s="1623">
        <v>100000</v>
      </c>
      <c r="I10" s="1624"/>
      <c r="J10" s="603">
        <f t="shared" si="0"/>
        <v>0</v>
      </c>
      <c r="K10" s="1625">
        <f>H10*0.7</f>
        <v>70000</v>
      </c>
      <c r="L10" s="1626"/>
      <c r="M10" s="1627">
        <f t="shared" si="1"/>
        <v>0</v>
      </c>
      <c r="N10" s="1628"/>
      <c r="O10" s="156"/>
    </row>
    <row r="11" spans="1:15" s="66" customFormat="1" ht="21" customHeight="1">
      <c r="B11" s="604">
        <v>6</v>
      </c>
      <c r="C11" s="606" t="s">
        <v>210</v>
      </c>
      <c r="D11" s="607"/>
      <c r="E11" s="607"/>
      <c r="F11" s="608"/>
      <c r="G11" s="605"/>
      <c r="H11" s="1623">
        <v>300000</v>
      </c>
      <c r="I11" s="1624"/>
      <c r="J11" s="603">
        <f t="shared" si="0"/>
        <v>0</v>
      </c>
      <c r="K11" s="1625">
        <v>210000</v>
      </c>
      <c r="L11" s="1626"/>
      <c r="M11" s="1627">
        <f t="shared" si="1"/>
        <v>0</v>
      </c>
      <c r="N11" s="1628"/>
      <c r="O11" s="156"/>
    </row>
    <row r="12" spans="1:15" s="66" customFormat="1" ht="19.5" thickBot="1">
      <c r="B12" s="609" t="s">
        <v>53</v>
      </c>
      <c r="C12" s="436"/>
      <c r="D12" s="610"/>
      <c r="E12" s="610"/>
      <c r="F12" s="610"/>
      <c r="G12" s="611"/>
      <c r="H12" s="1616" t="s">
        <v>135</v>
      </c>
      <c r="I12" s="1617"/>
      <c r="J12" s="612">
        <f>SUM(J6:J11)</f>
        <v>0</v>
      </c>
      <c r="K12" s="1618"/>
      <c r="L12" s="1619"/>
      <c r="M12" s="1616">
        <f>SUM(M6:M11)</f>
        <v>0</v>
      </c>
      <c r="N12" s="1620"/>
      <c r="O12" s="156"/>
    </row>
    <row r="13" spans="1:15" s="66" customFormat="1" ht="19.5" thickBot="1">
      <c r="B13" s="163"/>
      <c r="C13" s="163"/>
      <c r="D13" s="163"/>
      <c r="E13" s="163"/>
      <c r="F13" s="613"/>
      <c r="G13" s="614"/>
      <c r="K13" s="615" t="s">
        <v>82</v>
      </c>
      <c r="L13" s="900">
        <v>0.18</v>
      </c>
      <c r="M13" s="616" t="s">
        <v>57</v>
      </c>
      <c r="N13" s="617">
        <f>J12*L13</f>
        <v>0</v>
      </c>
    </row>
    <row r="14" spans="1:15" s="77" customFormat="1" ht="20.25">
      <c r="B14" s="107"/>
      <c r="C14" s="476" t="s">
        <v>629</v>
      </c>
      <c r="D14" s="17"/>
      <c r="E14" s="17"/>
      <c r="F14" s="476"/>
      <c r="G14" s="108"/>
      <c r="H14" s="108"/>
      <c r="I14" s="197"/>
      <c r="J14" s="197"/>
      <c r="K14" s="156"/>
      <c r="L14" s="618"/>
      <c r="M14" s="196"/>
      <c r="N14" s="618"/>
    </row>
    <row r="15" spans="1:15" s="77" customFormat="1" ht="20.25">
      <c r="B15" s="107"/>
      <c r="C15" s="619"/>
      <c r="D15" s="443" t="s">
        <v>137</v>
      </c>
      <c r="F15" s="476"/>
      <c r="G15" s="108"/>
      <c r="H15" s="108"/>
      <c r="I15" s="71"/>
      <c r="J15" s="71"/>
      <c r="K15" s="71"/>
      <c r="L15" s="620"/>
      <c r="M15" s="71"/>
      <c r="N15" s="620"/>
    </row>
    <row r="16" spans="1:15" s="77" customFormat="1" ht="7.5" customHeight="1">
      <c r="B16" s="107"/>
      <c r="C16" s="619"/>
      <c r="D16" s="443"/>
      <c r="F16" s="476"/>
      <c r="G16" s="108"/>
      <c r="H16" s="108"/>
      <c r="I16" s="71"/>
      <c r="J16" s="71"/>
      <c r="K16" s="71"/>
      <c r="L16" s="620"/>
      <c r="M16" s="71"/>
      <c r="N16" s="620"/>
    </row>
    <row r="17" spans="2:14" s="17" customFormat="1" ht="18" customHeight="1" thickBot="1">
      <c r="B17" s="17" t="s">
        <v>517</v>
      </c>
    </row>
    <row r="18" spans="2:14" s="302" customFormat="1" ht="18.75" customHeight="1">
      <c r="B18" s="621" t="s">
        <v>490</v>
      </c>
      <c r="C18" s="621"/>
      <c r="D18" s="622"/>
      <c r="E18" s="623"/>
      <c r="F18" s="1535"/>
      <c r="G18" s="1536"/>
      <c r="H18" s="1537"/>
      <c r="I18" s="624" t="s">
        <v>60</v>
      </c>
      <c r="J18" s="1218"/>
      <c r="K18" s="1220"/>
      <c r="L18" s="625" t="s">
        <v>489</v>
      </c>
      <c r="M18" s="1534" t="str">
        <f>IF(F18="","",(DATEDIF(F18,J18,"m"))+1)</f>
        <v/>
      </c>
      <c r="N18" s="1211"/>
    </row>
    <row r="19" spans="2:14" s="302" customFormat="1" ht="18.75" customHeight="1" thickBot="1">
      <c r="B19" s="626" t="s">
        <v>491</v>
      </c>
      <c r="C19" s="626"/>
      <c r="D19" s="627"/>
      <c r="E19" s="628"/>
      <c r="F19" s="1524" t="str">
        <f>IF(F18="","",ROUND(N13*(M18/12),0))</f>
        <v/>
      </c>
      <c r="G19" s="1525"/>
      <c r="H19" s="1526"/>
      <c r="I19" s="1389" t="s">
        <v>40</v>
      </c>
      <c r="J19" s="1390"/>
      <c r="K19" s="1390"/>
      <c r="L19" s="1390"/>
      <c r="M19" s="1390"/>
      <c r="N19" s="1527"/>
    </row>
    <row r="20" spans="2:14" s="302" customFormat="1" ht="9" customHeight="1"/>
    <row r="21" spans="2:14" s="302" customFormat="1" ht="18" customHeight="1" thickBot="1">
      <c r="B21" s="302" t="s">
        <v>138</v>
      </c>
    </row>
    <row r="22" spans="2:14" s="302" customFormat="1" ht="18" customHeight="1" thickBot="1">
      <c r="B22" s="1528" t="s">
        <v>42</v>
      </c>
      <c r="C22" s="1529"/>
      <c r="D22" s="1530" t="str">
        <f>IF(F19="","",(IF(N13=0,"",N13)))</f>
        <v/>
      </c>
      <c r="E22" s="1530"/>
      <c r="F22" s="1530"/>
      <c r="G22" s="1530"/>
      <c r="H22" s="1529" t="s">
        <v>43</v>
      </c>
      <c r="I22" s="1529"/>
      <c r="J22" s="1531" t="s">
        <v>494</v>
      </c>
      <c r="K22" s="1532"/>
      <c r="L22" s="1532"/>
      <c r="M22" s="1532"/>
      <c r="N22" s="1533"/>
    </row>
    <row r="23" spans="2:14" s="302" customFormat="1" ht="18" customHeight="1">
      <c r="B23" s="301" t="s">
        <v>488</v>
      </c>
    </row>
  </sheetData>
  <mergeCells count="41">
    <mergeCell ref="B22:C22"/>
    <mergeCell ref="D22:G22"/>
    <mergeCell ref="H22:I22"/>
    <mergeCell ref="J22:N22"/>
    <mergeCell ref="F18:H18"/>
    <mergeCell ref="J18:K18"/>
    <mergeCell ref="M18:N18"/>
    <mergeCell ref="F19:H19"/>
    <mergeCell ref="I19:N19"/>
    <mergeCell ref="K7:L7"/>
    <mergeCell ref="B4:F5"/>
    <mergeCell ref="G4:G5"/>
    <mergeCell ref="H4:I5"/>
    <mergeCell ref="J4:J5"/>
    <mergeCell ref="K4:L5"/>
    <mergeCell ref="M4:N5"/>
    <mergeCell ref="C9:F9"/>
    <mergeCell ref="H9:I9"/>
    <mergeCell ref="K9:L9"/>
    <mergeCell ref="M9:N9"/>
    <mergeCell ref="C6:F6"/>
    <mergeCell ref="H6:I6"/>
    <mergeCell ref="K6:L6"/>
    <mergeCell ref="M6:N6"/>
    <mergeCell ref="M7:N7"/>
    <mergeCell ref="C8:F8"/>
    <mergeCell ref="H8:I8"/>
    <mergeCell ref="K8:L8"/>
    <mergeCell ref="M8:N8"/>
    <mergeCell ref="C7:F7"/>
    <mergeCell ref="H7:I7"/>
    <mergeCell ref="H12:I12"/>
    <mergeCell ref="K12:L12"/>
    <mergeCell ref="M12:N12"/>
    <mergeCell ref="C10:F10"/>
    <mergeCell ref="H10:I10"/>
    <mergeCell ref="K10:L10"/>
    <mergeCell ref="M10:N10"/>
    <mergeCell ref="H11:I11"/>
    <mergeCell ref="K11:L11"/>
    <mergeCell ref="M11:N11"/>
  </mergeCells>
  <phoneticPr fontId="3"/>
  <pageMargins left="0.55118110236220474" right="0.47244094488188981" top="0.35433070866141736" bottom="0.35433070866141736" header="0.39370078740157483" footer="0.27559055118110237"/>
  <pageSetup paperSize="9" scale="75"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4305" r:id="rId4" name="Check Box 1">
              <controlPr defaultSize="0" autoFill="0" autoLine="0" autoPict="0">
                <anchor moveWithCells="1">
                  <from>
                    <xdr:col>2</xdr:col>
                    <xdr:colOff>285750</xdr:colOff>
                    <xdr:row>13</xdr:row>
                    <xdr:rowOff>200025</xdr:rowOff>
                  </from>
                  <to>
                    <xdr:col>2</xdr:col>
                    <xdr:colOff>504825</xdr:colOff>
                    <xdr:row>14</xdr:row>
                    <xdr:rowOff>161925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M39"/>
  <sheetViews>
    <sheetView showGridLines="0" zoomScale="85" zoomScaleNormal="85" zoomScaleSheetLayoutView="55" workbookViewId="0"/>
  </sheetViews>
  <sheetFormatPr defaultColWidth="9" defaultRowHeight="18.75"/>
  <cols>
    <col min="1" max="1" width="1.625" style="17" customWidth="1"/>
    <col min="2" max="2" width="4.125" style="17" customWidth="1"/>
    <col min="3" max="3" width="13" style="17" customWidth="1"/>
    <col min="4" max="4" width="27" style="17" customWidth="1"/>
    <col min="5" max="5" width="8" style="17" customWidth="1"/>
    <col min="6" max="6" width="9.75" style="17" customWidth="1"/>
    <col min="7" max="7" width="13.125" style="17" customWidth="1"/>
    <col min="8" max="8" width="13.5" style="17" customWidth="1"/>
    <col min="9" max="9" width="13.375" style="17" customWidth="1"/>
    <col min="10" max="10" width="13.125" style="17" customWidth="1"/>
    <col min="11" max="11" width="13.5" style="17" bestFit="1" customWidth="1"/>
    <col min="12" max="12" width="2" style="17" customWidth="1"/>
    <col min="13" max="16384" width="9" style="17"/>
  </cols>
  <sheetData>
    <row r="1" spans="1:11" ht="27.75" customHeight="1">
      <c r="B1" s="554" t="s">
        <v>520</v>
      </c>
      <c r="C1" s="555"/>
      <c r="D1" s="555"/>
      <c r="E1" s="555"/>
      <c r="F1" s="555"/>
      <c r="G1" s="555"/>
      <c r="H1" s="555"/>
      <c r="I1" s="555"/>
      <c r="J1" s="555"/>
      <c r="K1" s="555"/>
    </row>
    <row r="2" spans="1:11" ht="22.5">
      <c r="A2" s="556"/>
      <c r="B2" s="556"/>
      <c r="C2" s="556"/>
      <c r="D2" s="556"/>
      <c r="E2" s="556"/>
      <c r="F2" s="556"/>
      <c r="G2" s="556"/>
      <c r="H2" s="556"/>
      <c r="I2" s="556"/>
      <c r="J2" s="556"/>
      <c r="K2" s="199" t="str">
        <f>'発注書（表紙） '!P2</f>
        <v>2026年4月改訂版</v>
      </c>
    </row>
    <row r="3" spans="1:11" ht="19.5" customHeight="1">
      <c r="A3" s="557" t="s">
        <v>630</v>
      </c>
      <c r="B3" s="558"/>
      <c r="C3" s="558"/>
      <c r="D3" s="558"/>
      <c r="E3" s="558"/>
      <c r="F3" s="558"/>
      <c r="G3" s="558"/>
      <c r="H3" s="558"/>
      <c r="I3" s="558"/>
      <c r="J3" s="558"/>
      <c r="K3" s="558"/>
    </row>
    <row r="4" spans="1:11" ht="19.5" customHeight="1">
      <c r="C4" s="17" t="s">
        <v>521</v>
      </c>
    </row>
    <row r="5" spans="1:11" ht="15" customHeight="1"/>
    <row r="6" spans="1:11" ht="21.75" customHeight="1" thickBot="1">
      <c r="B6" s="17" t="s">
        <v>650</v>
      </c>
      <c r="C6" s="559"/>
    </row>
    <row r="7" spans="1:11" ht="23.25" customHeight="1">
      <c r="B7" s="1655" t="s">
        <v>211</v>
      </c>
      <c r="C7" s="1656"/>
      <c r="D7" s="1657"/>
      <c r="E7" s="1658"/>
      <c r="F7" s="1658"/>
      <c r="G7" s="1658"/>
      <c r="H7" s="1658"/>
      <c r="I7" s="1658"/>
      <c r="J7" s="1658"/>
      <c r="K7" s="1659"/>
    </row>
    <row r="8" spans="1:11" ht="23.25" customHeight="1">
      <c r="B8" s="1660" t="s">
        <v>212</v>
      </c>
      <c r="C8" s="1661"/>
      <c r="D8" s="1662" t="s">
        <v>213</v>
      </c>
      <c r="E8" s="1662"/>
      <c r="F8" s="1662"/>
      <c r="G8" s="1662"/>
      <c r="H8" s="1662"/>
      <c r="I8" s="1662"/>
      <c r="J8" s="1662"/>
      <c r="K8" s="1663"/>
    </row>
    <row r="9" spans="1:11" ht="23.25" customHeight="1">
      <c r="B9" s="1660" t="s">
        <v>214</v>
      </c>
      <c r="C9" s="1661"/>
      <c r="D9" s="877"/>
      <c r="E9" s="878"/>
      <c r="F9" s="884"/>
      <c r="G9" s="560" t="s">
        <v>6</v>
      </c>
      <c r="H9" s="1664"/>
      <c r="I9" s="1665"/>
      <c r="J9" s="1665"/>
      <c r="K9" s="1666"/>
    </row>
    <row r="10" spans="1:11" ht="23.25" customHeight="1" thickBot="1">
      <c r="B10" s="1676" t="s">
        <v>215</v>
      </c>
      <c r="C10" s="1677"/>
      <c r="D10" s="561"/>
      <c r="E10" s="562" t="s">
        <v>216</v>
      </c>
      <c r="F10" s="885"/>
      <c r="G10" s="563" t="s">
        <v>7</v>
      </c>
      <c r="H10" s="1667"/>
      <c r="I10" s="1668"/>
      <c r="J10" s="1668"/>
      <c r="K10" s="1669"/>
    </row>
    <row r="11" spans="1:11" ht="7.5" customHeight="1">
      <c r="B11" s="293"/>
      <c r="C11" s="293"/>
      <c r="D11" s="293"/>
    </row>
    <row r="12" spans="1:11" ht="20.25" thickBot="1">
      <c r="A12" s="166" t="s">
        <v>217</v>
      </c>
      <c r="E12" s="559" t="s">
        <v>651</v>
      </c>
    </row>
    <row r="13" spans="1:11" ht="17.25" customHeight="1" thickBot="1">
      <c r="B13" s="564"/>
      <c r="C13" s="1672" t="s">
        <v>19</v>
      </c>
      <c r="D13" s="1672"/>
      <c r="E13" s="565" t="s">
        <v>218</v>
      </c>
      <c r="F13" s="565" t="s">
        <v>522</v>
      </c>
      <c r="G13" s="565" t="s">
        <v>124</v>
      </c>
      <c r="H13" s="873" t="s">
        <v>20</v>
      </c>
      <c r="I13" s="565" t="s">
        <v>674</v>
      </c>
      <c r="J13" s="566" t="s">
        <v>523</v>
      </c>
    </row>
    <row r="14" spans="1:11" ht="17.25" customHeight="1" thickTop="1">
      <c r="B14" s="567" t="s">
        <v>524</v>
      </c>
      <c r="C14" s="568"/>
      <c r="D14" s="569"/>
      <c r="E14" s="569"/>
      <c r="F14" s="570"/>
      <c r="G14" s="569"/>
      <c r="H14" s="874"/>
      <c r="I14" s="569"/>
      <c r="J14" s="571"/>
    </row>
    <row r="15" spans="1:11" ht="17.25" customHeight="1">
      <c r="B15" s="572">
        <v>1</v>
      </c>
      <c r="C15" s="1679" t="s">
        <v>525</v>
      </c>
      <c r="D15" s="1680"/>
      <c r="E15" s="573"/>
      <c r="F15" s="573"/>
      <c r="G15" s="881">
        <v>2712500</v>
      </c>
      <c r="H15" s="922">
        <f>F15*G15</f>
        <v>0</v>
      </c>
      <c r="I15" s="923"/>
      <c r="J15" s="880">
        <f>H15*I15</f>
        <v>0</v>
      </c>
    </row>
    <row r="16" spans="1:11" ht="17.25" customHeight="1">
      <c r="B16" s="575">
        <v>2</v>
      </c>
      <c r="C16" s="1673" t="s">
        <v>526</v>
      </c>
      <c r="D16" s="1673"/>
      <c r="E16" s="576"/>
      <c r="F16" s="576"/>
      <c r="G16" s="882">
        <v>7362500</v>
      </c>
      <c r="H16" s="922">
        <f>F16*G16</f>
        <v>0</v>
      </c>
      <c r="I16" s="924"/>
      <c r="J16" s="925">
        <f>H16*I16</f>
        <v>0</v>
      </c>
    </row>
    <row r="17" spans="1:13" ht="17.25" customHeight="1">
      <c r="B17" s="578">
        <v>3</v>
      </c>
      <c r="C17" s="1679" t="s">
        <v>527</v>
      </c>
      <c r="D17" s="1680"/>
      <c r="E17" s="579"/>
      <c r="F17" s="579"/>
      <c r="G17" s="881">
        <v>54250</v>
      </c>
      <c r="H17" s="922">
        <f>F17*G17</f>
        <v>0</v>
      </c>
      <c r="I17" s="924"/>
      <c r="J17" s="925">
        <f>H17*I17</f>
        <v>0</v>
      </c>
    </row>
    <row r="18" spans="1:13" ht="17.25" customHeight="1">
      <c r="B18" s="578">
        <v>4</v>
      </c>
      <c r="C18" s="1673" t="s">
        <v>528</v>
      </c>
      <c r="D18" s="1678"/>
      <c r="E18" s="579"/>
      <c r="F18" s="579"/>
      <c r="G18" s="881">
        <v>147250</v>
      </c>
      <c r="H18" s="922">
        <f>F18*G18</f>
        <v>0</v>
      </c>
      <c r="I18" s="923"/>
      <c r="J18" s="925">
        <f>H18*I18</f>
        <v>0</v>
      </c>
    </row>
    <row r="19" spans="1:13" ht="17.25" customHeight="1" thickBot="1">
      <c r="B19" s="580"/>
      <c r="C19" s="1670" t="s">
        <v>135</v>
      </c>
      <c r="D19" s="1671"/>
      <c r="E19" s="796"/>
      <c r="F19" s="791"/>
      <c r="G19" s="875"/>
      <c r="H19" s="875"/>
      <c r="I19" s="793"/>
      <c r="J19" s="792">
        <f>SUM(J15:J18)</f>
        <v>0</v>
      </c>
      <c r="L19" s="302"/>
    </row>
    <row r="20" spans="1:13" ht="5.25" customHeight="1">
      <c r="E20" s="581"/>
      <c r="G20" s="852"/>
      <c r="H20" s="852"/>
    </row>
    <row r="21" spans="1:13" ht="20.25" thickBot="1">
      <c r="A21" s="166" t="s">
        <v>219</v>
      </c>
      <c r="E21" s="559" t="s">
        <v>651</v>
      </c>
      <c r="G21" s="852"/>
      <c r="H21" s="852"/>
    </row>
    <row r="22" spans="1:13" ht="17.25" customHeight="1" thickBot="1">
      <c r="B22" s="564"/>
      <c r="C22" s="1672" t="s">
        <v>19</v>
      </c>
      <c r="D22" s="1672"/>
      <c r="E22" s="582" t="s">
        <v>218</v>
      </c>
      <c r="F22" s="565" t="s">
        <v>522</v>
      </c>
      <c r="G22" s="565" t="s">
        <v>96</v>
      </c>
      <c r="H22" s="876" t="s">
        <v>20</v>
      </c>
      <c r="I22" s="565" t="s">
        <v>675</v>
      </c>
      <c r="J22" s="566" t="s">
        <v>523</v>
      </c>
    </row>
    <row r="23" spans="1:13" ht="17.25" customHeight="1" thickTop="1">
      <c r="B23" s="567" t="s">
        <v>524</v>
      </c>
      <c r="C23" s="568"/>
      <c r="D23" s="569"/>
      <c r="E23" s="583"/>
      <c r="F23" s="570"/>
      <c r="G23" s="569"/>
      <c r="H23" s="874"/>
      <c r="I23" s="569"/>
      <c r="J23" s="571"/>
    </row>
    <row r="24" spans="1:13" ht="17.25" customHeight="1">
      <c r="B24" s="575">
        <v>1</v>
      </c>
      <c r="C24" s="584" t="s">
        <v>220</v>
      </c>
      <c r="D24" s="584"/>
      <c r="E24" s="576"/>
      <c r="F24" s="576"/>
      <c r="G24" s="577">
        <v>1550000</v>
      </c>
      <c r="H24" s="879">
        <f>F24*G24</f>
        <v>0</v>
      </c>
      <c r="I24" s="923"/>
      <c r="J24" s="880">
        <f>H24*I24</f>
        <v>0</v>
      </c>
    </row>
    <row r="25" spans="1:13" ht="17.25" customHeight="1">
      <c r="B25" s="578">
        <v>2</v>
      </c>
      <c r="C25" s="1673" t="s">
        <v>221</v>
      </c>
      <c r="D25" s="1673"/>
      <c r="E25" s="579"/>
      <c r="F25" s="579"/>
      <c r="G25" s="574">
        <v>3875000</v>
      </c>
      <c r="H25" s="879">
        <f>F25*G25</f>
        <v>0</v>
      </c>
      <c r="I25" s="923"/>
      <c r="J25" s="880">
        <f>H25*I25</f>
        <v>0</v>
      </c>
    </row>
    <row r="26" spans="1:13" ht="17.25" customHeight="1" thickBot="1">
      <c r="B26" s="585"/>
      <c r="C26" s="1674" t="s">
        <v>135</v>
      </c>
      <c r="D26" s="1675"/>
      <c r="E26" s="796"/>
      <c r="F26" s="794"/>
      <c r="G26" s="794"/>
      <c r="H26" s="793"/>
      <c r="I26" s="793"/>
      <c r="J26" s="795">
        <f>SUM(J24:J25)</f>
        <v>0</v>
      </c>
    </row>
    <row r="27" spans="1:13" ht="5.25" customHeight="1">
      <c r="B27" s="302"/>
      <c r="C27" s="302"/>
      <c r="D27" s="302"/>
      <c r="E27" s="302"/>
      <c r="F27" s="302"/>
      <c r="G27" s="302"/>
      <c r="H27" s="302"/>
      <c r="I27" s="302"/>
      <c r="J27" s="302"/>
      <c r="K27" s="302"/>
      <c r="M27" s="156"/>
    </row>
    <row r="28" spans="1:13" ht="19.5">
      <c r="A28" s="166" t="s">
        <v>222</v>
      </c>
      <c r="M28" s="156"/>
    </row>
    <row r="29" spans="1:13" ht="19.5" thickBot="1">
      <c r="B29" s="293" t="s">
        <v>529</v>
      </c>
      <c r="D29" s="586"/>
      <c r="E29" s="586"/>
      <c r="F29" s="293"/>
      <c r="G29" s="872"/>
      <c r="H29" s="872"/>
    </row>
    <row r="30" spans="1:13" ht="16.5" customHeight="1">
      <c r="B30" s="968" t="s">
        <v>223</v>
      </c>
      <c r="C30" s="1098"/>
      <c r="D30" s="1339"/>
      <c r="E30" s="1685"/>
      <c r="F30" s="1686"/>
      <c r="G30" s="1686"/>
      <c r="H30" s="1686"/>
      <c r="I30" s="1686"/>
      <c r="J30" s="1687"/>
    </row>
    <row r="31" spans="1:13" ht="16.5" customHeight="1" thickBot="1">
      <c r="B31" s="1102" t="s">
        <v>224</v>
      </c>
      <c r="C31" s="1103"/>
      <c r="D31" s="1684"/>
      <c r="E31" s="1690">
        <f>EOMONTH('発注書（表紙） '!M6,0)</f>
        <v>31</v>
      </c>
      <c r="F31" s="1691"/>
      <c r="G31" s="1692"/>
      <c r="H31" s="587" t="s">
        <v>30</v>
      </c>
      <c r="I31" s="1688">
        <f>EOMONTH(E31,12)-1</f>
        <v>396</v>
      </c>
      <c r="J31" s="1689"/>
    </row>
    <row r="32" spans="1:13">
      <c r="A32" s="17" t="s">
        <v>530</v>
      </c>
      <c r="B32" s="293" t="s">
        <v>532</v>
      </c>
      <c r="E32" s="588"/>
    </row>
    <row r="33" spans="2:10">
      <c r="B33" s="293" t="s">
        <v>533</v>
      </c>
      <c r="E33" s="588"/>
    </row>
    <row r="34" spans="2:10">
      <c r="B34" s="293" t="s">
        <v>631</v>
      </c>
      <c r="E34" s="589"/>
    </row>
    <row r="35" spans="2:10" ht="12" customHeight="1">
      <c r="B35" s="293"/>
      <c r="E35" s="590" t="s">
        <v>225</v>
      </c>
    </row>
    <row r="36" spans="2:10" ht="19.5" thickBot="1">
      <c r="B36" s="293" t="s">
        <v>226</v>
      </c>
      <c r="D36" s="586"/>
      <c r="E36" s="586"/>
      <c r="F36" s="293"/>
      <c r="G36" s="872"/>
      <c r="H36" s="872"/>
    </row>
    <row r="37" spans="2:10">
      <c r="B37" s="968" t="s">
        <v>42</v>
      </c>
      <c r="C37" s="1098"/>
      <c r="D37" s="1339"/>
      <c r="E37" s="1681"/>
      <c r="F37" s="1682"/>
      <c r="G37" s="1682"/>
      <c r="H37" s="1682"/>
      <c r="I37" s="1682"/>
      <c r="J37" s="1683"/>
    </row>
    <row r="38" spans="2:10" ht="19.5" thickBot="1">
      <c r="B38" s="1102" t="s">
        <v>43</v>
      </c>
      <c r="C38" s="1103"/>
      <c r="D38" s="1684"/>
      <c r="E38" s="591" t="s">
        <v>531</v>
      </c>
      <c r="F38" s="592"/>
      <c r="G38" s="592"/>
      <c r="H38" s="592"/>
      <c r="I38" s="593"/>
      <c r="J38" s="594"/>
    </row>
    <row r="39" spans="2:10">
      <c r="B39" s="293" t="s">
        <v>488</v>
      </c>
    </row>
  </sheetData>
  <mergeCells count="25">
    <mergeCell ref="B37:D37"/>
    <mergeCell ref="E37:J37"/>
    <mergeCell ref="B38:D38"/>
    <mergeCell ref="B30:D30"/>
    <mergeCell ref="E30:J30"/>
    <mergeCell ref="B31:D31"/>
    <mergeCell ref="I31:J31"/>
    <mergeCell ref="E31:G31"/>
    <mergeCell ref="H10:K10"/>
    <mergeCell ref="C19:D19"/>
    <mergeCell ref="C22:D22"/>
    <mergeCell ref="C25:D25"/>
    <mergeCell ref="C26:D26"/>
    <mergeCell ref="B10:C10"/>
    <mergeCell ref="C18:D18"/>
    <mergeCell ref="C13:D13"/>
    <mergeCell ref="C15:D15"/>
    <mergeCell ref="C16:D16"/>
    <mergeCell ref="C17:D17"/>
    <mergeCell ref="B7:C7"/>
    <mergeCell ref="D7:K7"/>
    <mergeCell ref="B8:C8"/>
    <mergeCell ref="D8:K8"/>
    <mergeCell ref="B9:C9"/>
    <mergeCell ref="H9:K9"/>
  </mergeCells>
  <phoneticPr fontId="3"/>
  <pageMargins left="0.55118110236220474" right="0.47244094488188981" top="0.35433070866141736" bottom="0.35433070866141736" header="0.39370078740157483" footer="0.27559055118110237"/>
  <pageSetup paperSize="9" scale="73" orientation="portrait" r:id="rId1"/>
  <headerFooter alignWithMargins="0">
    <oddFooter>&amp;R&amp;9&amp;A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M33"/>
  <sheetViews>
    <sheetView showGridLines="0" zoomScale="90" zoomScaleNormal="90" zoomScaleSheetLayoutView="55" workbookViewId="0"/>
  </sheetViews>
  <sheetFormatPr defaultColWidth="9" defaultRowHeight="18" customHeight="1"/>
  <cols>
    <col min="1" max="1" width="1.75" style="789" customWidth="1"/>
    <col min="2" max="2" width="4.125" style="789" customWidth="1"/>
    <col min="3" max="3" width="16.5" style="789" customWidth="1"/>
    <col min="4" max="4" width="27.125" style="789" customWidth="1"/>
    <col min="5" max="5" width="7.25" style="789" customWidth="1"/>
    <col min="6" max="6" width="10.625" style="789" customWidth="1"/>
    <col min="7" max="7" width="10.5" style="789" customWidth="1"/>
    <col min="8" max="8" width="10.625" style="789" customWidth="1"/>
    <col min="9" max="9" width="14.375" style="789" customWidth="1"/>
    <col min="10" max="10" width="10.625" style="789" customWidth="1"/>
    <col min="11" max="11" width="13.5" style="789" customWidth="1"/>
    <col min="12" max="13" width="9" style="789" customWidth="1"/>
    <col min="14" max="16384" width="9" style="789"/>
  </cols>
  <sheetData>
    <row r="1" spans="1:13" ht="23.25" customHeight="1">
      <c r="A1" s="797"/>
      <c r="B1" s="797" t="s">
        <v>592</v>
      </c>
      <c r="C1" s="797"/>
      <c r="D1" s="797"/>
      <c r="E1" s="797"/>
      <c r="F1" s="797"/>
      <c r="G1" s="797"/>
      <c r="H1" s="797"/>
      <c r="I1" s="797"/>
      <c r="J1" s="797"/>
      <c r="K1" s="797"/>
    </row>
    <row r="2" spans="1:13" s="445" customFormat="1" ht="19.5" customHeight="1" thickBot="1">
      <c r="A2" s="442"/>
      <c r="K2" s="421" t="str">
        <f>'発注書（表紙） '!P2</f>
        <v>2026年4月改訂版</v>
      </c>
      <c r="L2" s="313"/>
      <c r="M2" s="313"/>
    </row>
    <row r="3" spans="1:13" ht="18" customHeight="1">
      <c r="A3" s="442"/>
      <c r="B3" s="1708" t="s">
        <v>593</v>
      </c>
      <c r="C3" s="1709"/>
      <c r="D3" s="798"/>
      <c r="E3" s="799"/>
      <c r="F3" s="301"/>
      <c r="G3" s="301"/>
      <c r="H3" s="301"/>
      <c r="I3" s="301"/>
      <c r="J3" s="301"/>
    </row>
    <row r="4" spans="1:13" ht="18" customHeight="1" thickBot="1">
      <c r="A4" s="442"/>
      <c r="B4" s="1710" t="s">
        <v>594</v>
      </c>
      <c r="C4" s="1711"/>
      <c r="D4" s="800"/>
      <c r="E4" s="799"/>
      <c r="F4" s="301"/>
      <c r="G4" s="301"/>
      <c r="H4" s="301"/>
      <c r="I4" s="301"/>
      <c r="J4" s="301"/>
    </row>
    <row r="5" spans="1:13" s="547" customFormat="1" ht="18" customHeight="1" thickBot="1">
      <c r="A5" s="445"/>
      <c r="C5" s="301"/>
      <c r="D5" s="301"/>
      <c r="E5" s="301"/>
      <c r="F5" s="301"/>
      <c r="G5" s="301"/>
      <c r="H5" s="301"/>
      <c r="I5" s="301"/>
      <c r="J5" s="301"/>
      <c r="L5" s="301"/>
      <c r="M5" s="301"/>
    </row>
    <row r="6" spans="1:13" s="445" customFormat="1" ht="20.25" customHeight="1" thickBot="1">
      <c r="A6" s="442"/>
      <c r="B6" s="1712" t="s">
        <v>595</v>
      </c>
      <c r="C6" s="1713"/>
      <c r="D6" s="1714"/>
      <c r="E6" s="1715"/>
      <c r="F6" s="1715"/>
      <c r="G6" s="1715"/>
      <c r="H6" s="1715"/>
      <c r="I6" s="1715"/>
      <c r="J6" s="1715"/>
      <c r="K6" s="801" t="s">
        <v>3</v>
      </c>
      <c r="L6" s="313"/>
      <c r="M6" s="313"/>
    </row>
    <row r="7" spans="1:13" s="445" customFormat="1" ht="10.5" customHeight="1">
      <c r="B7" s="295"/>
      <c r="C7" s="295"/>
      <c r="D7" s="802"/>
      <c r="E7" s="802"/>
      <c r="F7" s="802"/>
      <c r="G7" s="802"/>
      <c r="H7" s="802"/>
      <c r="I7" s="802"/>
      <c r="J7" s="295"/>
      <c r="K7" s="313"/>
      <c r="L7" s="313"/>
      <c r="M7" s="313"/>
    </row>
    <row r="8" spans="1:13" s="445" customFormat="1" ht="20.25" customHeight="1">
      <c r="A8" s="803" t="s">
        <v>652</v>
      </c>
      <c r="B8" s="295"/>
      <c r="C8" s="295"/>
      <c r="D8" s="802"/>
      <c r="E8" s="802"/>
      <c r="F8" s="802"/>
      <c r="G8" s="802"/>
      <c r="H8" s="802"/>
      <c r="I8" s="802"/>
      <c r="J8" s="295"/>
      <c r="K8" s="313"/>
      <c r="L8" s="313"/>
      <c r="M8" s="313"/>
    </row>
    <row r="9" spans="1:13" s="294" customFormat="1" ht="20.25" customHeight="1" thickBot="1">
      <c r="B9" s="445" t="s">
        <v>596</v>
      </c>
      <c r="C9" s="301"/>
      <c r="D9" s="301"/>
      <c r="E9" s="301"/>
      <c r="F9" s="301"/>
      <c r="G9" s="301"/>
      <c r="H9" s="301"/>
      <c r="I9" s="301"/>
      <c r="J9" s="301"/>
    </row>
    <row r="10" spans="1:13" s="294" customFormat="1" ht="20.25" customHeight="1" thickBot="1">
      <c r="B10" s="804"/>
      <c r="C10" s="1188" t="s">
        <v>84</v>
      </c>
      <c r="D10" s="1189"/>
      <c r="E10" s="1190"/>
      <c r="F10" s="1188" t="s">
        <v>227</v>
      </c>
      <c r="G10" s="1189"/>
      <c r="H10" s="1189"/>
      <c r="I10" s="1189"/>
      <c r="J10" s="1189"/>
      <c r="K10" s="790" t="s">
        <v>597</v>
      </c>
    </row>
    <row r="11" spans="1:13" s="294" customFormat="1" ht="26.25" customHeight="1" thickTop="1">
      <c r="B11" s="314">
        <v>1</v>
      </c>
      <c r="C11" s="1703"/>
      <c r="D11" s="1704"/>
      <c r="E11" s="1705"/>
      <c r="F11" s="1706"/>
      <c r="G11" s="1707"/>
      <c r="H11" s="1707"/>
      <c r="I11" s="1707"/>
      <c r="J11" s="1707"/>
      <c r="K11" s="805"/>
    </row>
    <row r="12" spans="1:13" ht="26.25" customHeight="1">
      <c r="B12" s="378">
        <v>2</v>
      </c>
      <c r="C12" s="1693"/>
      <c r="D12" s="1694"/>
      <c r="E12" s="1695"/>
      <c r="F12" s="1696"/>
      <c r="G12" s="1697"/>
      <c r="H12" s="1697"/>
      <c r="I12" s="1697"/>
      <c r="J12" s="1697"/>
      <c r="K12" s="806"/>
    </row>
    <row r="13" spans="1:13" s="313" customFormat="1" ht="26.25" customHeight="1">
      <c r="A13" s="789"/>
      <c r="B13" s="378">
        <v>3</v>
      </c>
      <c r="C13" s="1693"/>
      <c r="D13" s="1694"/>
      <c r="E13" s="1695"/>
      <c r="F13" s="1696"/>
      <c r="G13" s="1697"/>
      <c r="H13" s="1697"/>
      <c r="I13" s="1697"/>
      <c r="J13" s="1697"/>
      <c r="K13" s="806"/>
      <c r="L13" s="789"/>
      <c r="M13" s="789"/>
    </row>
    <row r="14" spans="1:13" s="313" customFormat="1" ht="26.25" customHeight="1">
      <c r="A14" s="789"/>
      <c r="B14" s="378">
        <v>4</v>
      </c>
      <c r="C14" s="1693"/>
      <c r="D14" s="1694"/>
      <c r="E14" s="1695"/>
      <c r="F14" s="1696"/>
      <c r="G14" s="1697"/>
      <c r="H14" s="1697"/>
      <c r="I14" s="1697"/>
      <c r="J14" s="1697"/>
      <c r="K14" s="806"/>
      <c r="L14" s="789"/>
      <c r="M14" s="789"/>
    </row>
    <row r="15" spans="1:13" s="313" customFormat="1" ht="26.25" customHeight="1">
      <c r="A15" s="789"/>
      <c r="B15" s="378">
        <v>5</v>
      </c>
      <c r="C15" s="1693"/>
      <c r="D15" s="1694"/>
      <c r="E15" s="1695"/>
      <c r="F15" s="1696"/>
      <c r="G15" s="1697"/>
      <c r="H15" s="1697"/>
      <c r="I15" s="1697"/>
      <c r="J15" s="1697"/>
      <c r="K15" s="806"/>
      <c r="L15" s="789"/>
      <c r="M15" s="789"/>
    </row>
    <row r="16" spans="1:13" s="313" customFormat="1" ht="26.25" customHeight="1">
      <c r="A16" s="789"/>
      <c r="B16" s="378">
        <v>6</v>
      </c>
      <c r="C16" s="1693"/>
      <c r="D16" s="1694"/>
      <c r="E16" s="1695"/>
      <c r="F16" s="1696"/>
      <c r="G16" s="1697"/>
      <c r="H16" s="1697"/>
      <c r="I16" s="1697"/>
      <c r="J16" s="1697"/>
      <c r="K16" s="806"/>
      <c r="L16" s="789"/>
      <c r="M16" s="789"/>
    </row>
    <row r="17" spans="1:13" s="313" customFormat="1" ht="26.25" customHeight="1">
      <c r="A17" s="789"/>
      <c r="B17" s="378">
        <v>7</v>
      </c>
      <c r="C17" s="1693"/>
      <c r="D17" s="1694"/>
      <c r="E17" s="1695"/>
      <c r="F17" s="1696"/>
      <c r="G17" s="1697"/>
      <c r="H17" s="1697"/>
      <c r="I17" s="1697"/>
      <c r="J17" s="1697"/>
      <c r="K17" s="806"/>
      <c r="L17" s="789"/>
      <c r="M17" s="789"/>
    </row>
    <row r="18" spans="1:13" s="313" customFormat="1" ht="26.25" customHeight="1">
      <c r="A18" s="789"/>
      <c r="B18" s="378">
        <v>8</v>
      </c>
      <c r="C18" s="1693"/>
      <c r="D18" s="1694"/>
      <c r="E18" s="1695"/>
      <c r="F18" s="1696"/>
      <c r="G18" s="1697"/>
      <c r="H18" s="1697"/>
      <c r="I18" s="1697"/>
      <c r="J18" s="1697"/>
      <c r="K18" s="806"/>
      <c r="L18" s="789"/>
      <c r="M18" s="789"/>
    </row>
    <row r="19" spans="1:13" s="313" customFormat="1" ht="26.25" customHeight="1">
      <c r="A19" s="789"/>
      <c r="B19" s="378">
        <v>9</v>
      </c>
      <c r="C19" s="1693"/>
      <c r="D19" s="1694"/>
      <c r="E19" s="1695"/>
      <c r="F19" s="1696"/>
      <c r="G19" s="1697"/>
      <c r="H19" s="1697"/>
      <c r="I19" s="1697"/>
      <c r="J19" s="1697"/>
      <c r="K19" s="806"/>
      <c r="L19" s="789"/>
      <c r="M19" s="789"/>
    </row>
    <row r="20" spans="1:13" s="313" customFormat="1" ht="26.25" customHeight="1">
      <c r="A20" s="789"/>
      <c r="B20" s="378">
        <v>10</v>
      </c>
      <c r="C20" s="1693"/>
      <c r="D20" s="1694"/>
      <c r="E20" s="1695"/>
      <c r="F20" s="1696"/>
      <c r="G20" s="1697"/>
      <c r="H20" s="1697"/>
      <c r="I20" s="1697"/>
      <c r="J20" s="1697"/>
      <c r="K20" s="806"/>
      <c r="L20" s="789"/>
      <c r="M20" s="789"/>
    </row>
    <row r="21" spans="1:13" s="313" customFormat="1" ht="26.25" customHeight="1">
      <c r="A21" s="789"/>
      <c r="B21" s="378">
        <v>11</v>
      </c>
      <c r="C21" s="1693"/>
      <c r="D21" s="1694"/>
      <c r="E21" s="1695"/>
      <c r="F21" s="1696"/>
      <c r="G21" s="1697"/>
      <c r="H21" s="1697"/>
      <c r="I21" s="1697"/>
      <c r="J21" s="1697"/>
      <c r="K21" s="806"/>
      <c r="L21" s="789"/>
      <c r="M21" s="789"/>
    </row>
    <row r="22" spans="1:13" s="313" customFormat="1" ht="26.25" customHeight="1">
      <c r="A22" s="789"/>
      <c r="B22" s="378">
        <v>12</v>
      </c>
      <c r="C22" s="1693"/>
      <c r="D22" s="1694"/>
      <c r="E22" s="1695"/>
      <c r="F22" s="1696"/>
      <c r="G22" s="1697"/>
      <c r="H22" s="1697"/>
      <c r="I22" s="1697"/>
      <c r="J22" s="1697"/>
      <c r="K22" s="806"/>
      <c r="L22" s="789"/>
      <c r="M22" s="789"/>
    </row>
    <row r="23" spans="1:13" s="313" customFormat="1" ht="26.25" customHeight="1">
      <c r="A23" s="789"/>
      <c r="B23" s="378">
        <v>13</v>
      </c>
      <c r="C23" s="1693"/>
      <c r="D23" s="1694"/>
      <c r="E23" s="1695"/>
      <c r="F23" s="1696"/>
      <c r="G23" s="1697"/>
      <c r="H23" s="1697"/>
      <c r="I23" s="1697"/>
      <c r="J23" s="1697"/>
      <c r="K23" s="806"/>
      <c r="L23" s="789"/>
      <c r="M23" s="789"/>
    </row>
    <row r="24" spans="1:13" s="313" customFormat="1" ht="26.25" customHeight="1">
      <c r="A24" s="789"/>
      <c r="B24" s="378">
        <v>14</v>
      </c>
      <c r="C24" s="1693"/>
      <c r="D24" s="1694"/>
      <c r="E24" s="1695"/>
      <c r="F24" s="1696"/>
      <c r="G24" s="1697"/>
      <c r="H24" s="1697"/>
      <c r="I24" s="1697"/>
      <c r="J24" s="1697"/>
      <c r="K24" s="806"/>
      <c r="L24" s="789"/>
      <c r="M24" s="789"/>
    </row>
    <row r="25" spans="1:13" s="313" customFormat="1" ht="26.25" customHeight="1">
      <c r="A25" s="789"/>
      <c r="B25" s="378">
        <v>15</v>
      </c>
      <c r="C25" s="1693"/>
      <c r="D25" s="1694"/>
      <c r="E25" s="1695"/>
      <c r="F25" s="1696"/>
      <c r="G25" s="1697"/>
      <c r="H25" s="1697"/>
      <c r="I25" s="1697"/>
      <c r="J25" s="1697"/>
      <c r="K25" s="806"/>
      <c r="L25" s="789"/>
      <c r="M25" s="789"/>
    </row>
    <row r="26" spans="1:13" s="313" customFormat="1" ht="26.25" customHeight="1">
      <c r="A26" s="789"/>
      <c r="B26" s="378">
        <v>16</v>
      </c>
      <c r="C26" s="1693"/>
      <c r="D26" s="1694"/>
      <c r="E26" s="1695"/>
      <c r="F26" s="1696"/>
      <c r="G26" s="1697"/>
      <c r="H26" s="1697"/>
      <c r="I26" s="1697"/>
      <c r="J26" s="1697"/>
      <c r="K26" s="806"/>
      <c r="L26" s="789"/>
      <c r="M26" s="789"/>
    </row>
    <row r="27" spans="1:13" s="313" customFormat="1" ht="26.25" customHeight="1">
      <c r="A27" s="789"/>
      <c r="B27" s="378">
        <v>17</v>
      </c>
      <c r="C27" s="1693"/>
      <c r="D27" s="1694"/>
      <c r="E27" s="1695"/>
      <c r="F27" s="1696"/>
      <c r="G27" s="1697"/>
      <c r="H27" s="1697"/>
      <c r="I27" s="1697"/>
      <c r="J27" s="1697"/>
      <c r="K27" s="806"/>
      <c r="L27" s="789"/>
      <c r="M27" s="789"/>
    </row>
    <row r="28" spans="1:13" s="313" customFormat="1" ht="26.25" customHeight="1">
      <c r="A28" s="789"/>
      <c r="B28" s="378">
        <v>18</v>
      </c>
      <c r="C28" s="1693"/>
      <c r="D28" s="1694"/>
      <c r="E28" s="1695"/>
      <c r="F28" s="1696"/>
      <c r="G28" s="1697"/>
      <c r="H28" s="1697"/>
      <c r="I28" s="1697"/>
      <c r="J28" s="1697"/>
      <c r="K28" s="806"/>
      <c r="L28" s="789"/>
      <c r="M28" s="789"/>
    </row>
    <row r="29" spans="1:13" s="313" customFormat="1" ht="26.25" customHeight="1">
      <c r="A29" s="789"/>
      <c r="B29" s="378">
        <v>19</v>
      </c>
      <c r="C29" s="1693"/>
      <c r="D29" s="1694"/>
      <c r="E29" s="1695"/>
      <c r="F29" s="1696"/>
      <c r="G29" s="1697"/>
      <c r="H29" s="1697"/>
      <c r="I29" s="1697"/>
      <c r="J29" s="1697"/>
      <c r="K29" s="806"/>
      <c r="L29" s="789"/>
      <c r="M29" s="789"/>
    </row>
    <row r="30" spans="1:13" s="313" customFormat="1" ht="26.25" customHeight="1" thickBot="1">
      <c r="A30" s="789"/>
      <c r="B30" s="388">
        <v>20</v>
      </c>
      <c r="C30" s="1698"/>
      <c r="D30" s="1699"/>
      <c r="E30" s="1700"/>
      <c r="F30" s="1701"/>
      <c r="G30" s="1702"/>
      <c r="H30" s="1702"/>
      <c r="I30" s="1702"/>
      <c r="J30" s="1702"/>
      <c r="K30" s="807"/>
      <c r="L30" s="789"/>
      <c r="M30" s="789"/>
    </row>
    <row r="31" spans="1:13" s="313" customFormat="1" ht="18" customHeight="1">
      <c r="A31" s="789"/>
      <c r="B31" s="619"/>
      <c r="C31" s="789"/>
      <c r="L31" s="789"/>
      <c r="M31" s="789"/>
    </row>
    <row r="32" spans="1:13" ht="18" customHeight="1">
      <c r="B32" s="808" t="s">
        <v>228</v>
      </c>
    </row>
    <row r="33" spans="2:2" ht="18" customHeight="1">
      <c r="B33" s="808" t="s">
        <v>229</v>
      </c>
    </row>
  </sheetData>
  <mergeCells count="46">
    <mergeCell ref="B3:C3"/>
    <mergeCell ref="B4:C4"/>
    <mergeCell ref="B6:C6"/>
    <mergeCell ref="C10:E10"/>
    <mergeCell ref="F10:J10"/>
    <mergeCell ref="D6:J6"/>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C18:E18"/>
    <mergeCell ref="F18:J18"/>
    <mergeCell ref="C19:E19"/>
    <mergeCell ref="F19:J19"/>
    <mergeCell ref="C20:E20"/>
    <mergeCell ref="F20:J20"/>
    <mergeCell ref="C21:E21"/>
    <mergeCell ref="F21:J21"/>
    <mergeCell ref="C22:E22"/>
    <mergeCell ref="F22:J22"/>
    <mergeCell ref="C23:E23"/>
    <mergeCell ref="F23:J23"/>
    <mergeCell ref="C24:E24"/>
    <mergeCell ref="F24:J24"/>
    <mergeCell ref="C25:E25"/>
    <mergeCell ref="F25:J25"/>
    <mergeCell ref="C29:E29"/>
    <mergeCell ref="F29:J29"/>
    <mergeCell ref="C30:E30"/>
    <mergeCell ref="F30:J30"/>
    <mergeCell ref="C26:E26"/>
    <mergeCell ref="F26:J26"/>
    <mergeCell ref="C27:E27"/>
    <mergeCell ref="F27:J27"/>
    <mergeCell ref="C28:E28"/>
    <mergeCell ref="F28:J28"/>
  </mergeCells>
  <phoneticPr fontId="3"/>
  <printOptions horizontalCentered="1"/>
  <pageMargins left="0.39370078740157483" right="0.39370078740157483" top="0.78740157480314965" bottom="0.19685039370078741" header="0" footer="0"/>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BCE-8AA5-408A-9085-2D4CCFBCCEDC}">
  <sheetPr>
    <pageSetUpPr fitToPage="1"/>
  </sheetPr>
  <dimension ref="A1:T45"/>
  <sheetViews>
    <sheetView showGridLines="0" zoomScale="90" zoomScaleNormal="90" zoomScaleSheetLayoutView="85" workbookViewId="0"/>
  </sheetViews>
  <sheetFormatPr defaultColWidth="9" defaultRowHeight="18.75"/>
  <cols>
    <col min="1" max="1" width="1.625" style="476" customWidth="1"/>
    <col min="2" max="16" width="6.625" style="476" customWidth="1"/>
    <col min="17" max="16384" width="9" style="476"/>
  </cols>
  <sheetData>
    <row r="1" spans="1:20" s="720" customFormat="1" ht="25.15" customHeight="1" thickTop="1" thickBot="1">
      <c r="B1" s="931" t="s">
        <v>21</v>
      </c>
      <c r="C1" s="931"/>
      <c r="D1" s="931"/>
      <c r="E1" s="931"/>
      <c r="F1" s="931"/>
      <c r="G1" s="931"/>
      <c r="H1" s="931"/>
      <c r="I1" s="931"/>
      <c r="J1" s="931"/>
      <c r="K1" s="931"/>
      <c r="L1" s="931"/>
      <c r="M1" s="931"/>
      <c r="N1" s="931"/>
      <c r="O1" s="931"/>
      <c r="P1" s="931"/>
    </row>
    <row r="2" spans="1:20" ht="18" customHeight="1" thickTop="1">
      <c r="A2" s="720"/>
      <c r="B2" s="721"/>
      <c r="D2" s="721"/>
      <c r="F2" s="721"/>
      <c r="G2" s="721"/>
      <c r="H2" s="721"/>
      <c r="I2" s="721"/>
      <c r="J2" s="721"/>
      <c r="K2" s="721"/>
      <c r="L2" s="721"/>
      <c r="M2" s="721"/>
      <c r="N2" s="721"/>
      <c r="O2" s="721"/>
      <c r="P2" s="421" t="str">
        <f>'発注書（表紙） '!P2</f>
        <v>2026年4月改訂版</v>
      </c>
      <c r="Q2" s="544"/>
      <c r="R2" s="544"/>
      <c r="S2" s="544"/>
      <c r="T2" s="544"/>
    </row>
    <row r="3" spans="1:20" ht="18" customHeight="1">
      <c r="B3" s="442" t="s">
        <v>0</v>
      </c>
      <c r="C3" s="384"/>
      <c r="E3" s="442"/>
      <c r="P3" s="444"/>
    </row>
    <row r="4" spans="1:20" ht="18" customHeight="1">
      <c r="B4" s="443" t="s">
        <v>17</v>
      </c>
      <c r="C4" s="384"/>
      <c r="E4" s="442"/>
    </row>
    <row r="5" spans="1:20" ht="18" customHeight="1" thickBot="1">
      <c r="E5" s="442"/>
      <c r="P5" s="444" t="s">
        <v>644</v>
      </c>
    </row>
    <row r="6" spans="1:20" s="446" customFormat="1" ht="18" customHeight="1" thickBot="1">
      <c r="A6" s="445" t="s">
        <v>472</v>
      </c>
      <c r="C6" s="445"/>
      <c r="D6" s="445"/>
      <c r="E6" s="445"/>
      <c r="F6" s="445"/>
      <c r="G6" s="445"/>
      <c r="H6" s="445"/>
      <c r="I6" s="445"/>
      <c r="J6" s="445"/>
      <c r="K6" s="932" t="s">
        <v>2</v>
      </c>
      <c r="L6" s="932"/>
      <c r="M6" s="933"/>
      <c r="N6" s="933"/>
      <c r="O6" s="934"/>
      <c r="P6" s="447"/>
    </row>
    <row r="7" spans="1:20" s="66" customFormat="1" ht="18" customHeight="1" thickBot="1">
      <c r="B7" s="107" t="s">
        <v>18</v>
      </c>
      <c r="C7" s="448"/>
      <c r="D7" s="449"/>
      <c r="E7" s="449"/>
      <c r="F7" s="450"/>
      <c r="G7" s="450"/>
      <c r="H7" s="450"/>
      <c r="I7" s="450"/>
      <c r="J7" s="450"/>
      <c r="K7" s="450"/>
      <c r="L7" s="450"/>
      <c r="M7" s="450"/>
      <c r="N7" s="450"/>
      <c r="O7" s="450"/>
      <c r="P7" s="450"/>
    </row>
    <row r="8" spans="1:20" ht="18" customHeight="1">
      <c r="B8" s="935" t="s">
        <v>37</v>
      </c>
      <c r="C8" s="936"/>
      <c r="D8" s="937"/>
      <c r="E8" s="937"/>
      <c r="F8" s="937"/>
      <c r="G8" s="937"/>
      <c r="H8" s="937"/>
      <c r="I8" s="937"/>
      <c r="J8" s="937"/>
      <c r="K8" s="937"/>
      <c r="L8" s="937"/>
      <c r="M8" s="937"/>
      <c r="N8" s="937"/>
      <c r="O8" s="456"/>
      <c r="P8" s="457" t="s">
        <v>3</v>
      </c>
    </row>
    <row r="9" spans="1:20" ht="18" customHeight="1">
      <c r="B9" s="926" t="s">
        <v>4</v>
      </c>
      <c r="C9" s="927"/>
      <c r="D9" s="928"/>
      <c r="E9" s="928"/>
      <c r="F9" s="928"/>
      <c r="G9" s="928"/>
      <c r="H9" s="928"/>
      <c r="I9" s="928"/>
      <c r="J9" s="928"/>
      <c r="K9" s="928"/>
      <c r="L9" s="928"/>
      <c r="M9" s="928"/>
      <c r="N9" s="928"/>
      <c r="O9" s="928"/>
      <c r="P9" s="929"/>
    </row>
    <row r="10" spans="1:20" ht="18" customHeight="1">
      <c r="B10" s="926" t="s">
        <v>5</v>
      </c>
      <c r="C10" s="927"/>
      <c r="D10" s="938"/>
      <c r="E10" s="938"/>
      <c r="F10" s="938"/>
      <c r="G10" s="938"/>
      <c r="H10" s="938"/>
      <c r="I10" s="939"/>
      <c r="J10" s="940" t="s">
        <v>6</v>
      </c>
      <c r="K10" s="941"/>
      <c r="L10" s="942"/>
      <c r="M10" s="943"/>
      <c r="N10" s="943"/>
      <c r="O10" s="943"/>
      <c r="P10" s="944"/>
    </row>
    <row r="11" spans="1:20" ht="18" customHeight="1" thickBot="1">
      <c r="B11" s="949" t="s">
        <v>8</v>
      </c>
      <c r="C11" s="950"/>
      <c r="D11" s="951" t="s">
        <v>9</v>
      </c>
      <c r="E11" s="951"/>
      <c r="F11" s="952"/>
      <c r="G11" s="952"/>
      <c r="H11" s="952"/>
      <c r="I11" s="952"/>
      <c r="J11" s="952"/>
      <c r="K11" s="952"/>
      <c r="L11" s="952"/>
      <c r="M11" s="952"/>
      <c r="N11" s="952"/>
      <c r="O11" s="952"/>
      <c r="P11" s="953"/>
    </row>
    <row r="12" spans="1:20" s="66" customFormat="1" ht="18" customHeight="1" thickTop="1" thickBot="1">
      <c r="B12" s="1105" t="s">
        <v>10</v>
      </c>
      <c r="C12" s="1106"/>
      <c r="D12" s="1107" t="s">
        <v>11</v>
      </c>
      <c r="E12" s="1108"/>
      <c r="F12" s="1109"/>
      <c r="G12" s="1110"/>
      <c r="H12" s="1110"/>
      <c r="I12" s="1110"/>
      <c r="J12" s="1110"/>
      <c r="K12" s="1110"/>
      <c r="L12" s="1110"/>
      <c r="M12" s="1110"/>
      <c r="N12" s="1110"/>
      <c r="O12" s="1110"/>
      <c r="P12" s="1111"/>
    </row>
    <row r="13" spans="1:20" ht="24" customHeight="1" thickBot="1">
      <c r="A13" s="445" t="s">
        <v>645</v>
      </c>
    </row>
    <row r="14" spans="1:20" ht="18" customHeight="1">
      <c r="B14" s="935" t="s">
        <v>5</v>
      </c>
      <c r="C14" s="936"/>
      <c r="D14" s="982"/>
      <c r="E14" s="983"/>
      <c r="F14" s="983"/>
      <c r="G14" s="983"/>
      <c r="H14" s="983"/>
      <c r="I14" s="984"/>
      <c r="J14" s="985" t="s">
        <v>6</v>
      </c>
      <c r="K14" s="986"/>
      <c r="L14" s="987"/>
      <c r="M14" s="988"/>
      <c r="N14" s="988"/>
      <c r="O14" s="988"/>
      <c r="P14" s="989"/>
    </row>
    <row r="15" spans="1:20" ht="18" customHeight="1">
      <c r="B15" s="926" t="s">
        <v>4</v>
      </c>
      <c r="C15" s="990"/>
      <c r="D15" s="991"/>
      <c r="E15" s="992"/>
      <c r="F15" s="992"/>
      <c r="G15" s="992"/>
      <c r="H15" s="992"/>
      <c r="I15" s="992"/>
      <c r="J15" s="992"/>
      <c r="K15" s="992"/>
      <c r="L15" s="992"/>
      <c r="M15" s="992"/>
      <c r="N15" s="992"/>
      <c r="O15" s="992"/>
      <c r="P15" s="993"/>
    </row>
    <row r="16" spans="1:20" ht="18" customHeight="1" thickBot="1">
      <c r="B16" s="1042" t="s">
        <v>8</v>
      </c>
      <c r="C16" s="1043"/>
      <c r="D16" s="1033" t="s">
        <v>9</v>
      </c>
      <c r="E16" s="1034"/>
      <c r="F16" s="1035"/>
      <c r="G16" s="1035"/>
      <c r="H16" s="1035"/>
      <c r="I16" s="1035"/>
      <c r="J16" s="1035"/>
      <c r="K16" s="1035"/>
      <c r="L16" s="1035"/>
      <c r="M16" s="1035"/>
      <c r="N16" s="1035"/>
      <c r="O16" s="1035"/>
      <c r="P16" s="1036"/>
    </row>
    <row r="17" spans="1:16" ht="24" customHeight="1" thickBot="1">
      <c r="A17" s="445" t="s">
        <v>569</v>
      </c>
    </row>
    <row r="18" spans="1:16" ht="18" customHeight="1">
      <c r="B18" s="1023" t="s">
        <v>493</v>
      </c>
      <c r="C18" s="1024"/>
      <c r="D18" s="1030"/>
      <c r="E18" s="1031"/>
      <c r="F18" s="1031"/>
      <c r="G18" s="1031"/>
      <c r="H18" s="1031"/>
      <c r="I18" s="1032"/>
      <c r="J18" s="472" t="s">
        <v>492</v>
      </c>
      <c r="K18" s="473"/>
      <c r="L18" s="472"/>
      <c r="M18" s="472"/>
      <c r="N18" s="472"/>
      <c r="O18" s="472"/>
      <c r="P18" s="474"/>
    </row>
    <row r="19" spans="1:16" ht="18" customHeight="1">
      <c r="B19" s="1025"/>
      <c r="C19" s="1026"/>
      <c r="D19" s="1027" t="s">
        <v>497</v>
      </c>
      <c r="E19" s="1028"/>
      <c r="F19" s="1028"/>
      <c r="G19" s="1028"/>
      <c r="H19" s="1028"/>
      <c r="I19" s="1028"/>
      <c r="J19" s="1028"/>
      <c r="K19" s="1028"/>
      <c r="L19" s="1028"/>
      <c r="M19" s="1028"/>
      <c r="N19" s="1028"/>
      <c r="O19" s="1028"/>
      <c r="P19" s="1029"/>
    </row>
    <row r="20" spans="1:16" ht="18" customHeight="1" thickBot="1">
      <c r="B20" s="1037" t="s">
        <v>14</v>
      </c>
      <c r="C20" s="1038"/>
      <c r="D20" s="1039"/>
      <c r="E20" s="1040"/>
      <c r="F20" s="1040"/>
      <c r="G20" s="1040"/>
      <c r="H20" s="1040"/>
      <c r="I20" s="1040"/>
      <c r="J20" s="1040"/>
      <c r="K20" s="1040"/>
      <c r="L20" s="1040"/>
      <c r="M20" s="1040"/>
      <c r="N20" s="1040"/>
      <c r="O20" s="1040"/>
      <c r="P20" s="1041"/>
    </row>
    <row r="21" spans="1:16" ht="24" customHeight="1" thickBot="1">
      <c r="A21" s="481" t="s">
        <v>570</v>
      </c>
    </row>
    <row r="22" spans="1:16" ht="18" customHeight="1">
      <c r="B22" s="968" t="s">
        <v>22</v>
      </c>
      <c r="C22" s="1098"/>
      <c r="D22" s="969"/>
      <c r="E22" s="722"/>
      <c r="F22" s="723"/>
      <c r="G22" s="723"/>
      <c r="H22" s="723"/>
      <c r="I22" s="723"/>
      <c r="J22" s="723"/>
      <c r="K22" s="723"/>
      <c r="L22" s="723"/>
      <c r="M22" s="723"/>
      <c r="N22" s="723"/>
      <c r="O22" s="723"/>
      <c r="P22" s="724"/>
    </row>
    <row r="23" spans="1:16" ht="18" customHeight="1">
      <c r="B23" s="1099" t="s">
        <v>23</v>
      </c>
      <c r="C23" s="1100"/>
      <c r="D23" s="1101"/>
      <c r="E23" s="725" t="s">
        <v>24</v>
      </c>
      <c r="F23" s="1044" t="s">
        <v>25</v>
      </c>
      <c r="G23" s="1044"/>
      <c r="H23" s="1044"/>
      <c r="I23" s="1044"/>
      <c r="J23" s="1044"/>
      <c r="K23" s="1044"/>
      <c r="L23" s="1044"/>
      <c r="M23" s="1044"/>
      <c r="N23" s="1044"/>
      <c r="O23" s="1044"/>
      <c r="P23" s="1045"/>
    </row>
    <row r="24" spans="1:16" ht="18" customHeight="1" thickBot="1">
      <c r="B24" s="1102"/>
      <c r="C24" s="1103"/>
      <c r="D24" s="1104"/>
      <c r="E24" s="726" t="s">
        <v>24</v>
      </c>
      <c r="F24" s="1096" t="s">
        <v>26</v>
      </c>
      <c r="G24" s="1097"/>
      <c r="H24" s="1097"/>
      <c r="I24" s="1097"/>
      <c r="J24" s="1097"/>
      <c r="K24" s="1097"/>
      <c r="L24" s="1097"/>
      <c r="M24" s="1097"/>
      <c r="N24" s="1097"/>
      <c r="O24" s="1097"/>
      <c r="P24" s="727" t="s">
        <v>27</v>
      </c>
    </row>
    <row r="25" spans="1:16" ht="16.5" customHeight="1">
      <c r="B25" s="1079">
        <v>1</v>
      </c>
      <c r="C25" s="1081" t="s">
        <v>28</v>
      </c>
      <c r="D25" s="1082"/>
      <c r="E25" s="1083"/>
      <c r="F25" s="1084"/>
      <c r="G25" s="1084"/>
      <c r="H25" s="1084"/>
      <c r="I25" s="1084"/>
      <c r="J25" s="1084"/>
      <c r="K25" s="1084"/>
      <c r="L25" s="1084"/>
      <c r="M25" s="1084"/>
      <c r="N25" s="1084"/>
      <c r="O25" s="1084"/>
      <c r="P25" s="1085"/>
    </row>
    <row r="26" spans="1:16" ht="16.5" customHeight="1">
      <c r="B26" s="1053"/>
      <c r="C26" s="1060" t="s">
        <v>464</v>
      </c>
      <c r="D26" s="1061"/>
      <c r="E26" s="1062" t="s">
        <v>571</v>
      </c>
      <c r="F26" s="1063"/>
      <c r="G26" s="1063"/>
      <c r="H26" s="1063"/>
      <c r="I26" s="1063"/>
      <c r="J26" s="1063"/>
      <c r="K26" s="1063"/>
      <c r="L26" s="1063"/>
      <c r="M26" s="1063"/>
      <c r="N26" s="1063"/>
      <c r="O26" s="1063"/>
      <c r="P26" s="1064"/>
    </row>
    <row r="27" spans="1:16" ht="16.5" customHeight="1">
      <c r="B27" s="1053"/>
      <c r="C27" s="1060" t="s">
        <v>29</v>
      </c>
      <c r="D27" s="1061"/>
      <c r="E27" s="1065"/>
      <c r="F27" s="1066"/>
      <c r="G27" s="1067"/>
      <c r="H27" s="728" t="s">
        <v>30</v>
      </c>
      <c r="I27" s="1068"/>
      <c r="J27" s="1066"/>
      <c r="K27" s="1067"/>
      <c r="L27" s="729"/>
      <c r="M27" s="729"/>
      <c r="N27" s="729"/>
      <c r="O27" s="729"/>
      <c r="P27" s="730"/>
    </row>
    <row r="28" spans="1:16" ht="16.5" customHeight="1" thickBot="1">
      <c r="B28" s="1080"/>
      <c r="C28" s="1086" t="s">
        <v>31</v>
      </c>
      <c r="D28" s="1087"/>
      <c r="E28" s="1088"/>
      <c r="F28" s="1089"/>
      <c r="G28" s="1089"/>
      <c r="H28" s="1089"/>
      <c r="I28" s="1090"/>
      <c r="J28" s="1091" t="s">
        <v>20</v>
      </c>
      <c r="K28" s="1092"/>
      <c r="L28" s="1093"/>
      <c r="M28" s="1094"/>
      <c r="N28" s="1094"/>
      <c r="O28" s="1094"/>
      <c r="P28" s="1095"/>
    </row>
    <row r="29" spans="1:16" ht="16.5" customHeight="1" thickTop="1">
      <c r="B29" s="1052">
        <v>2</v>
      </c>
      <c r="C29" s="1055" t="s">
        <v>28</v>
      </c>
      <c r="D29" s="1056"/>
      <c r="E29" s="1057"/>
      <c r="F29" s="1058"/>
      <c r="G29" s="1058"/>
      <c r="H29" s="1058"/>
      <c r="I29" s="1058"/>
      <c r="J29" s="1058"/>
      <c r="K29" s="1058"/>
      <c r="L29" s="1058"/>
      <c r="M29" s="1058"/>
      <c r="N29" s="1058"/>
      <c r="O29" s="1058"/>
      <c r="P29" s="1059"/>
    </row>
    <row r="30" spans="1:16" ht="16.5" customHeight="1">
      <c r="B30" s="1053"/>
      <c r="C30" s="1060" t="s">
        <v>464</v>
      </c>
      <c r="D30" s="1061"/>
      <c r="E30" s="1062" t="s">
        <v>571</v>
      </c>
      <c r="F30" s="1063"/>
      <c r="G30" s="1063"/>
      <c r="H30" s="1063"/>
      <c r="I30" s="1063"/>
      <c r="J30" s="1063"/>
      <c r="K30" s="1063"/>
      <c r="L30" s="1063"/>
      <c r="M30" s="1063"/>
      <c r="N30" s="1063"/>
      <c r="O30" s="1063"/>
      <c r="P30" s="1064"/>
    </row>
    <row r="31" spans="1:16" ht="16.5" customHeight="1">
      <c r="B31" s="1053"/>
      <c r="C31" s="1060" t="s">
        <v>29</v>
      </c>
      <c r="D31" s="1061"/>
      <c r="E31" s="1065"/>
      <c r="F31" s="1066"/>
      <c r="G31" s="1067"/>
      <c r="H31" s="728" t="s">
        <v>30</v>
      </c>
      <c r="I31" s="1068"/>
      <c r="J31" s="1066"/>
      <c r="K31" s="1067"/>
      <c r="L31" s="729"/>
      <c r="M31" s="729"/>
      <c r="N31" s="729"/>
      <c r="O31" s="729"/>
      <c r="P31" s="730"/>
    </row>
    <row r="32" spans="1:16" ht="16.5" customHeight="1" thickBot="1">
      <c r="B32" s="1080"/>
      <c r="C32" s="1086" t="s">
        <v>31</v>
      </c>
      <c r="D32" s="1087"/>
      <c r="E32" s="1088"/>
      <c r="F32" s="1089"/>
      <c r="G32" s="1089"/>
      <c r="H32" s="1089"/>
      <c r="I32" s="1090"/>
      <c r="J32" s="1091" t="s">
        <v>20</v>
      </c>
      <c r="K32" s="1092"/>
      <c r="L32" s="1093"/>
      <c r="M32" s="1094"/>
      <c r="N32" s="1094"/>
      <c r="O32" s="1094"/>
      <c r="P32" s="1095"/>
    </row>
    <row r="33" spans="2:16" ht="16.5" customHeight="1" thickTop="1">
      <c r="B33" s="1052">
        <v>3</v>
      </c>
      <c r="C33" s="1055" t="s">
        <v>28</v>
      </c>
      <c r="D33" s="1056"/>
      <c r="E33" s="1057"/>
      <c r="F33" s="1058"/>
      <c r="G33" s="1058"/>
      <c r="H33" s="1058"/>
      <c r="I33" s="1058"/>
      <c r="J33" s="1058"/>
      <c r="K33" s="1058"/>
      <c r="L33" s="1058"/>
      <c r="M33" s="1058"/>
      <c r="N33" s="1058"/>
      <c r="O33" s="1058"/>
      <c r="P33" s="1059"/>
    </row>
    <row r="34" spans="2:16" ht="16.5" customHeight="1">
      <c r="B34" s="1053"/>
      <c r="C34" s="1060" t="s">
        <v>464</v>
      </c>
      <c r="D34" s="1061"/>
      <c r="E34" s="1062" t="s">
        <v>571</v>
      </c>
      <c r="F34" s="1063"/>
      <c r="G34" s="1063"/>
      <c r="H34" s="1063"/>
      <c r="I34" s="1063"/>
      <c r="J34" s="1063"/>
      <c r="K34" s="1063"/>
      <c r="L34" s="1063"/>
      <c r="M34" s="1063"/>
      <c r="N34" s="1063"/>
      <c r="O34" s="1063"/>
      <c r="P34" s="1064"/>
    </row>
    <row r="35" spans="2:16" ht="16.5" customHeight="1">
      <c r="B35" s="1053"/>
      <c r="C35" s="1060" t="s">
        <v>29</v>
      </c>
      <c r="D35" s="1061"/>
      <c r="E35" s="1065"/>
      <c r="F35" s="1066"/>
      <c r="G35" s="1067"/>
      <c r="H35" s="728" t="s">
        <v>30</v>
      </c>
      <c r="I35" s="1068"/>
      <c r="J35" s="1066"/>
      <c r="K35" s="1067"/>
      <c r="L35" s="729"/>
      <c r="M35" s="729"/>
      <c r="N35" s="729"/>
      <c r="O35" s="729"/>
      <c r="P35" s="730"/>
    </row>
    <row r="36" spans="2:16" ht="16.5" customHeight="1" thickBot="1">
      <c r="B36" s="1080"/>
      <c r="C36" s="1086" t="s">
        <v>31</v>
      </c>
      <c r="D36" s="1087"/>
      <c r="E36" s="1088"/>
      <c r="F36" s="1089"/>
      <c r="G36" s="1089"/>
      <c r="H36" s="1089"/>
      <c r="I36" s="1090"/>
      <c r="J36" s="1091" t="s">
        <v>20</v>
      </c>
      <c r="K36" s="1092"/>
      <c r="L36" s="1093"/>
      <c r="M36" s="1094"/>
      <c r="N36" s="1094"/>
      <c r="O36" s="1094"/>
      <c r="P36" s="1095"/>
    </row>
    <row r="37" spans="2:16" ht="16.5" customHeight="1" thickTop="1">
      <c r="B37" s="1052">
        <v>4</v>
      </c>
      <c r="C37" s="1055" t="s">
        <v>28</v>
      </c>
      <c r="D37" s="1056"/>
      <c r="E37" s="1057"/>
      <c r="F37" s="1058"/>
      <c r="G37" s="1058"/>
      <c r="H37" s="1058"/>
      <c r="I37" s="1058"/>
      <c r="J37" s="1058"/>
      <c r="K37" s="1058"/>
      <c r="L37" s="1058"/>
      <c r="M37" s="1058"/>
      <c r="N37" s="1058"/>
      <c r="O37" s="1058"/>
      <c r="P37" s="1059"/>
    </row>
    <row r="38" spans="2:16" ht="16.5" customHeight="1">
      <c r="B38" s="1053"/>
      <c r="C38" s="1060" t="s">
        <v>464</v>
      </c>
      <c r="D38" s="1061"/>
      <c r="E38" s="1062" t="s">
        <v>571</v>
      </c>
      <c r="F38" s="1063"/>
      <c r="G38" s="1063"/>
      <c r="H38" s="1063"/>
      <c r="I38" s="1063"/>
      <c r="J38" s="1063"/>
      <c r="K38" s="1063"/>
      <c r="L38" s="1063"/>
      <c r="M38" s="1063"/>
      <c r="N38" s="1063"/>
      <c r="O38" s="1063"/>
      <c r="P38" s="1064"/>
    </row>
    <row r="39" spans="2:16" ht="16.5" customHeight="1">
      <c r="B39" s="1053"/>
      <c r="C39" s="1060" t="s">
        <v>29</v>
      </c>
      <c r="D39" s="1061"/>
      <c r="E39" s="1065"/>
      <c r="F39" s="1066"/>
      <c r="G39" s="1067"/>
      <c r="H39" s="728" t="s">
        <v>30</v>
      </c>
      <c r="I39" s="1068"/>
      <c r="J39" s="1066"/>
      <c r="K39" s="1067"/>
      <c r="L39" s="729"/>
      <c r="M39" s="729"/>
      <c r="N39" s="729"/>
      <c r="O39" s="729"/>
      <c r="P39" s="730"/>
    </row>
    <row r="40" spans="2:16" ht="16.5" customHeight="1" thickBot="1">
      <c r="B40" s="1054"/>
      <c r="C40" s="1069" t="s">
        <v>31</v>
      </c>
      <c r="D40" s="1070"/>
      <c r="E40" s="1071"/>
      <c r="F40" s="1072"/>
      <c r="G40" s="1072"/>
      <c r="H40" s="1072"/>
      <c r="I40" s="1073"/>
      <c r="J40" s="1074" t="s">
        <v>20</v>
      </c>
      <c r="K40" s="1075"/>
      <c r="L40" s="1076"/>
      <c r="M40" s="1077"/>
      <c r="N40" s="1077"/>
      <c r="O40" s="1077"/>
      <c r="P40" s="1078"/>
    </row>
    <row r="41" spans="2:16" ht="22.5" customHeight="1" thickBot="1">
      <c r="E41" s="731"/>
      <c r="F41" s="731"/>
      <c r="G41" s="731"/>
      <c r="H41" s="731"/>
      <c r="I41" s="1046" t="s">
        <v>32</v>
      </c>
      <c r="J41" s="1047"/>
      <c r="K41" s="1048"/>
      <c r="L41" s="1049">
        <f>SUM(L28,L32,L36,L40)</f>
        <v>0</v>
      </c>
      <c r="M41" s="1050"/>
      <c r="N41" s="1050"/>
      <c r="O41" s="1050"/>
      <c r="P41" s="1051"/>
    </row>
    <row r="42" spans="2:16" ht="7.5" customHeight="1">
      <c r="B42" s="732"/>
      <c r="C42" s="733"/>
      <c r="D42" s="734"/>
      <c r="E42" s="734"/>
      <c r="F42" s="734"/>
      <c r="G42" s="734"/>
      <c r="H42" s="734"/>
      <c r="I42" s="734"/>
      <c r="J42" s="734"/>
      <c r="K42" s="734"/>
    </row>
    <row r="43" spans="2:16" ht="16.5" customHeight="1">
      <c r="B43" s="294" t="s">
        <v>643</v>
      </c>
    </row>
    <row r="44" spans="2:16" ht="16.5" customHeight="1">
      <c r="B44" s="735" t="s">
        <v>15</v>
      </c>
      <c r="C44" s="736"/>
      <c r="D44" s="736"/>
      <c r="E44" s="736"/>
      <c r="F44" s="736"/>
      <c r="G44" s="736"/>
      <c r="H44" s="736"/>
      <c r="I44" s="736"/>
      <c r="J44" s="736"/>
      <c r="K44" s="736"/>
      <c r="L44" s="736"/>
      <c r="M44" s="736"/>
      <c r="N44" s="737"/>
      <c r="O44" s="736"/>
      <c r="P44" s="736"/>
    </row>
    <row r="45" spans="2:16" s="738" customFormat="1"/>
  </sheetData>
  <mergeCells count="85">
    <mergeCell ref="B1:P1"/>
    <mergeCell ref="K6:L6"/>
    <mergeCell ref="M6:O6"/>
    <mergeCell ref="B8:C8"/>
    <mergeCell ref="D8:N8"/>
    <mergeCell ref="B9:C9"/>
    <mergeCell ref="D9:P9"/>
    <mergeCell ref="B12:C12"/>
    <mergeCell ref="D12:E12"/>
    <mergeCell ref="F12:P12"/>
    <mergeCell ref="B10:C10"/>
    <mergeCell ref="D10:I10"/>
    <mergeCell ref="J10:K10"/>
    <mergeCell ref="L10:P10"/>
    <mergeCell ref="B11:C11"/>
    <mergeCell ref="D11:E11"/>
    <mergeCell ref="F11:P11"/>
    <mergeCell ref="F24:O24"/>
    <mergeCell ref="B14:C14"/>
    <mergeCell ref="D14:I14"/>
    <mergeCell ref="J14:K14"/>
    <mergeCell ref="L14:P14"/>
    <mergeCell ref="B15:C15"/>
    <mergeCell ref="D15:P15"/>
    <mergeCell ref="B16:C16"/>
    <mergeCell ref="D16:E16"/>
    <mergeCell ref="F16:P16"/>
    <mergeCell ref="B18:C19"/>
    <mergeCell ref="D19:P19"/>
    <mergeCell ref="B20:C20"/>
    <mergeCell ref="D20:P20"/>
    <mergeCell ref="B22:D22"/>
    <mergeCell ref="B23:D24"/>
    <mergeCell ref="B33:B36"/>
    <mergeCell ref="C33:D33"/>
    <mergeCell ref="E33:P33"/>
    <mergeCell ref="C34:D34"/>
    <mergeCell ref="E34:P34"/>
    <mergeCell ref="C35:D35"/>
    <mergeCell ref="C36:D36"/>
    <mergeCell ref="E36:I36"/>
    <mergeCell ref="J36:K36"/>
    <mergeCell ref="E35:G35"/>
    <mergeCell ref="I35:K35"/>
    <mergeCell ref="L36:P36"/>
    <mergeCell ref="B29:B32"/>
    <mergeCell ref="C29:D29"/>
    <mergeCell ref="E29:P29"/>
    <mergeCell ref="C30:D30"/>
    <mergeCell ref="E30:P30"/>
    <mergeCell ref="C31:D31"/>
    <mergeCell ref="E31:G31"/>
    <mergeCell ref="I31:K31"/>
    <mergeCell ref="C32:D32"/>
    <mergeCell ref="E32:I32"/>
    <mergeCell ref="J32:K32"/>
    <mergeCell ref="L32:P32"/>
    <mergeCell ref="B25:B28"/>
    <mergeCell ref="C25:D25"/>
    <mergeCell ref="E25:P25"/>
    <mergeCell ref="C26:D26"/>
    <mergeCell ref="E26:P26"/>
    <mergeCell ref="C27:D27"/>
    <mergeCell ref="E27:G27"/>
    <mergeCell ref="I27:K27"/>
    <mergeCell ref="C28:D28"/>
    <mergeCell ref="E28:I28"/>
    <mergeCell ref="J28:K28"/>
    <mergeCell ref="L28:P28"/>
    <mergeCell ref="F23:P23"/>
    <mergeCell ref="D18:I18"/>
    <mergeCell ref="I41:K41"/>
    <mergeCell ref="L41:P41"/>
    <mergeCell ref="B37:B40"/>
    <mergeCell ref="C37:D37"/>
    <mergeCell ref="E37:P37"/>
    <mergeCell ref="C38:D38"/>
    <mergeCell ref="E38:P38"/>
    <mergeCell ref="C39:D39"/>
    <mergeCell ref="E39:G39"/>
    <mergeCell ref="I39:K39"/>
    <mergeCell ref="C40:D40"/>
    <mergeCell ref="E40:I40"/>
    <mergeCell ref="J40:K40"/>
    <mergeCell ref="L40:P40"/>
  </mergeCells>
  <phoneticPr fontId="3"/>
  <pageMargins left="0.55118110236220474" right="0.47244094488188981" top="0.35433070866141736" bottom="0.35433070866141736" header="0.39370078740157483" footer="0.27559055118110237"/>
  <pageSetup paperSize="9" scale="93"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793" r:id="rId4" name="Check Box 1">
              <controlPr defaultSize="0" autoFill="0" autoLine="0" autoPict="0">
                <anchor moveWithCells="1">
                  <from>
                    <xdr:col>4</xdr:col>
                    <xdr:colOff>257175</xdr:colOff>
                    <xdr:row>22</xdr:row>
                    <xdr:rowOff>9525</xdr:rowOff>
                  </from>
                  <to>
                    <xdr:col>5</xdr:col>
                    <xdr:colOff>0</xdr:colOff>
                    <xdr:row>22</xdr:row>
                    <xdr:rowOff>209550</xdr:rowOff>
                  </to>
                </anchor>
              </controlPr>
            </control>
          </mc:Choice>
        </mc:AlternateContent>
        <mc:AlternateContent xmlns:mc="http://schemas.openxmlformats.org/markup-compatibility/2006">
          <mc:Choice Requires="x14">
            <control shapeId="417794" r:id="rId5" name="Check Box 2">
              <controlPr defaultSize="0" autoFill="0" autoLine="0" autoPict="0">
                <anchor moveWithCells="1">
                  <from>
                    <xdr:col>7</xdr:col>
                    <xdr:colOff>314325</xdr:colOff>
                    <xdr:row>22</xdr:row>
                    <xdr:rowOff>19050</xdr:rowOff>
                  </from>
                  <to>
                    <xdr:col>8</xdr:col>
                    <xdr:colOff>0</xdr:colOff>
                    <xdr:row>22</xdr:row>
                    <xdr:rowOff>209550</xdr:rowOff>
                  </to>
                </anchor>
              </controlPr>
            </control>
          </mc:Choice>
        </mc:AlternateContent>
        <mc:AlternateContent xmlns:mc="http://schemas.openxmlformats.org/markup-compatibility/2006">
          <mc:Choice Requires="x14">
            <control shapeId="417795" r:id="rId6" name="Check Box 3">
              <controlPr defaultSize="0" autoFill="0" autoLine="0" autoPict="0">
                <anchor moveWithCells="1">
                  <from>
                    <xdr:col>4</xdr:col>
                    <xdr:colOff>257175</xdr:colOff>
                    <xdr:row>22</xdr:row>
                    <xdr:rowOff>219075</xdr:rowOff>
                  </from>
                  <to>
                    <xdr:col>5</xdr:col>
                    <xdr:colOff>0</xdr:colOff>
                    <xdr:row>23</xdr:row>
                    <xdr:rowOff>190500</xdr:rowOff>
                  </to>
                </anchor>
              </controlPr>
            </control>
          </mc:Choice>
        </mc:AlternateContent>
        <mc:AlternateContent xmlns:mc="http://schemas.openxmlformats.org/markup-compatibility/2006">
          <mc:Choice Requires="x14">
            <control shapeId="417796" r:id="rId7" name="Check Box 4">
              <controlPr defaultSize="0" autoFill="0" autoLine="0" autoPict="0">
                <anchor moveWithCells="1">
                  <from>
                    <xdr:col>4</xdr:col>
                    <xdr:colOff>257175</xdr:colOff>
                    <xdr:row>24</xdr:row>
                    <xdr:rowOff>209550</xdr:rowOff>
                  </from>
                  <to>
                    <xdr:col>5</xdr:col>
                    <xdr:colOff>0</xdr:colOff>
                    <xdr:row>25</xdr:row>
                    <xdr:rowOff>200025</xdr:rowOff>
                  </to>
                </anchor>
              </controlPr>
            </control>
          </mc:Choice>
        </mc:AlternateContent>
        <mc:AlternateContent xmlns:mc="http://schemas.openxmlformats.org/markup-compatibility/2006">
          <mc:Choice Requires="x14">
            <control shapeId="417797" r:id="rId8" name="Check Box 5">
              <controlPr defaultSize="0" autoFill="0" autoLine="0" autoPict="0">
                <anchor moveWithCells="1">
                  <from>
                    <xdr:col>6</xdr:col>
                    <xdr:colOff>381000</xdr:colOff>
                    <xdr:row>24</xdr:row>
                    <xdr:rowOff>209550</xdr:rowOff>
                  </from>
                  <to>
                    <xdr:col>7</xdr:col>
                    <xdr:colOff>123825</xdr:colOff>
                    <xdr:row>25</xdr:row>
                    <xdr:rowOff>200025</xdr:rowOff>
                  </to>
                </anchor>
              </controlPr>
            </control>
          </mc:Choice>
        </mc:AlternateContent>
        <mc:AlternateContent xmlns:mc="http://schemas.openxmlformats.org/markup-compatibility/2006">
          <mc:Choice Requires="x14">
            <control shapeId="417798" r:id="rId9" name="Check Box 6">
              <controlPr defaultSize="0" autoFill="0" autoLine="0" autoPict="0">
                <anchor moveWithCells="1">
                  <from>
                    <xdr:col>9</xdr:col>
                    <xdr:colOff>0</xdr:colOff>
                    <xdr:row>24</xdr:row>
                    <xdr:rowOff>209550</xdr:rowOff>
                  </from>
                  <to>
                    <xdr:col>9</xdr:col>
                    <xdr:colOff>247650</xdr:colOff>
                    <xdr:row>25</xdr:row>
                    <xdr:rowOff>200025</xdr:rowOff>
                  </to>
                </anchor>
              </controlPr>
            </control>
          </mc:Choice>
        </mc:AlternateContent>
        <mc:AlternateContent xmlns:mc="http://schemas.openxmlformats.org/markup-compatibility/2006">
          <mc:Choice Requires="x14">
            <control shapeId="417799" r:id="rId10" name="Check Box 7">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00" r:id="rId11" name="Check Box 8">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01" r:id="rId12" name="Check Box 9">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02" r:id="rId13" name="Check Box 10">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03" r:id="rId14" name="Check Box 11">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04" r:id="rId15" name="Check Box 12">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05" r:id="rId16" name="Check Box 13">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06" r:id="rId17" name="Check Box 14">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07" r:id="rId18" name="Check Box 15">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08" r:id="rId19" name="Check Box 16">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09" r:id="rId20" name="Check Box 17">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0" r:id="rId21" name="Check Box 18">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1" r:id="rId22" name="Check Box 19">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12" r:id="rId23" name="Check Box 20">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3" r:id="rId24" name="Check Box 21">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4" r:id="rId25" name="Check Box 22">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15" r:id="rId26" name="Check Box 23">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6" r:id="rId27" name="Check Box 24">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7" r:id="rId28" name="Check Box 25">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18" r:id="rId29" name="Check Box 26">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19" r:id="rId30" name="Check Box 27">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0" r:id="rId31" name="Check Box 28">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1" r:id="rId32" name="Check Box 29">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2" r:id="rId33" name="Check Box 30">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3" r:id="rId34" name="Check Box 31">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4" r:id="rId35" name="Check Box 32">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5" r:id="rId36" name="Check Box 33">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6" r:id="rId37" name="Check Box 34">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7" r:id="rId38" name="Check Box 35">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8" r:id="rId39" name="Check Box 36">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9" r:id="rId40" name="Check Box 37">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0" r:id="rId41" name="Check Box 38">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1" r:id="rId42" name="Check Box 39">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2" r:id="rId43" name="Check Box 40">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3" r:id="rId44" name="Check Box 41">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4" r:id="rId45" name="Check Box 42">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5" r:id="rId46" name="Check Box 43">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6" r:id="rId47" name="Check Box 44">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7" r:id="rId48" name="Check Box 45">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8" r:id="rId49" name="Check Box 46">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9" r:id="rId50" name="Check Box 47">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40" r:id="rId51" name="Check Box 48">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41" r:id="rId52" name="Check Box 49">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42" r:id="rId53" name="Check Box 50">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43" r:id="rId54" name="Check Box 51">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44" r:id="rId55" name="Check Box 52">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45" r:id="rId56" name="Check Box 53">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46" r:id="rId57" name="Check Box 54">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47" r:id="rId58" name="Check Box 55">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48" r:id="rId59" name="Check Box 56">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49" r:id="rId60" name="Check Box 57">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N35"/>
  <sheetViews>
    <sheetView showGridLines="0" zoomScale="90" zoomScaleNormal="90" zoomScaleSheetLayoutView="93" workbookViewId="0"/>
  </sheetViews>
  <sheetFormatPr defaultRowHeight="18.75"/>
  <cols>
    <col min="1" max="1" width="1.625" style="17" customWidth="1"/>
    <col min="2" max="2" width="4.5" style="17" customWidth="1"/>
    <col min="3" max="3" width="19.625" style="17" customWidth="1"/>
    <col min="4" max="4" width="4.75" style="17" customWidth="1"/>
    <col min="5" max="6" width="9.25" style="17" customWidth="1"/>
    <col min="7" max="7" width="8.625" style="17" customWidth="1"/>
    <col min="8" max="9" width="7" style="17" customWidth="1"/>
    <col min="10" max="10" width="13.125" style="17" customWidth="1"/>
    <col min="11" max="11" width="7.625" style="17" customWidth="1"/>
    <col min="12" max="12" width="14.625" style="17" customWidth="1"/>
    <col min="13" max="13" width="2" style="17" customWidth="1"/>
    <col min="14" max="247" width="8.875" style="17"/>
    <col min="248" max="248" width="0.75" style="17" customWidth="1"/>
    <col min="249" max="249" width="3.625" style="17" customWidth="1"/>
    <col min="250" max="250" width="19.625" style="17" customWidth="1"/>
    <col min="251" max="251" width="4.75" style="17" customWidth="1"/>
    <col min="252" max="253" width="9.25" style="17" customWidth="1"/>
    <col min="254" max="254" width="8.625" style="17" customWidth="1"/>
    <col min="255" max="256" width="7" style="17" customWidth="1"/>
    <col min="257" max="257" width="11.625" style="17" customWidth="1"/>
    <col min="258" max="258" width="7.625" style="17" customWidth="1"/>
    <col min="259" max="259" width="14.625" style="17" customWidth="1"/>
    <col min="260" max="260" width="2.875" style="17" customWidth="1"/>
    <col min="261" max="261" width="12.625" style="17" customWidth="1"/>
    <col min="262" max="262" width="1.75" style="17" customWidth="1"/>
    <col min="263" max="263" width="1.625" style="17" customWidth="1"/>
    <col min="264" max="264" width="14.625" style="17" customWidth="1"/>
    <col min="265" max="503" width="8.875" style="17"/>
    <col min="504" max="504" width="0.75" style="17" customWidth="1"/>
    <col min="505" max="505" width="3.625" style="17" customWidth="1"/>
    <col min="506" max="506" width="19.625" style="17" customWidth="1"/>
    <col min="507" max="507" width="4.75" style="17" customWidth="1"/>
    <col min="508" max="509" width="9.25" style="17" customWidth="1"/>
    <col min="510" max="510" width="8.625" style="17" customWidth="1"/>
    <col min="511" max="512" width="7" style="17" customWidth="1"/>
    <col min="513" max="513" width="11.625" style="17" customWidth="1"/>
    <col min="514" max="514" width="7.625" style="17" customWidth="1"/>
    <col min="515" max="515" width="14.625" style="17" customWidth="1"/>
    <col min="516" max="516" width="2.875" style="17" customWidth="1"/>
    <col min="517" max="517" width="12.625" style="17" customWidth="1"/>
    <col min="518" max="518" width="1.75" style="17" customWidth="1"/>
    <col min="519" max="519" width="1.625" style="17" customWidth="1"/>
    <col min="520" max="520" width="14.625" style="17" customWidth="1"/>
    <col min="521" max="759" width="8.875" style="17"/>
    <col min="760" max="760" width="0.75" style="17" customWidth="1"/>
    <col min="761" max="761" width="3.625" style="17" customWidth="1"/>
    <col min="762" max="762" width="19.625" style="17" customWidth="1"/>
    <col min="763" max="763" width="4.75" style="17" customWidth="1"/>
    <col min="764" max="765" width="9.25" style="17" customWidth="1"/>
    <col min="766" max="766" width="8.625" style="17" customWidth="1"/>
    <col min="767" max="768" width="7" style="17" customWidth="1"/>
    <col min="769" max="769" width="11.625" style="17" customWidth="1"/>
    <col min="770" max="770" width="7.625" style="17" customWidth="1"/>
    <col min="771" max="771" width="14.625" style="17" customWidth="1"/>
    <col min="772" max="772" width="2.875" style="17" customWidth="1"/>
    <col min="773" max="773" width="12.625" style="17" customWidth="1"/>
    <col min="774" max="774" width="1.75" style="17" customWidth="1"/>
    <col min="775" max="775" width="1.625" style="17" customWidth="1"/>
    <col min="776" max="776" width="14.625" style="17" customWidth="1"/>
    <col min="777" max="1015" width="8.875" style="17"/>
    <col min="1016" max="1016" width="0.75" style="17" customWidth="1"/>
    <col min="1017" max="1017" width="3.625" style="17" customWidth="1"/>
    <col min="1018" max="1018" width="19.625" style="17" customWidth="1"/>
    <col min="1019" max="1019" width="4.75" style="17" customWidth="1"/>
    <col min="1020" max="1021" width="9.25" style="17" customWidth="1"/>
    <col min="1022" max="1022" width="8.625" style="17" customWidth="1"/>
    <col min="1023" max="1024" width="7" style="17" customWidth="1"/>
    <col min="1025" max="1025" width="11.625" style="17" customWidth="1"/>
    <col min="1026" max="1026" width="7.625" style="17" customWidth="1"/>
    <col min="1027" max="1027" width="14.625" style="17" customWidth="1"/>
    <col min="1028" max="1028" width="2.875" style="17" customWidth="1"/>
    <col min="1029" max="1029" width="12.625" style="17" customWidth="1"/>
    <col min="1030" max="1030" width="1.75" style="17" customWidth="1"/>
    <col min="1031" max="1031" width="1.625" style="17" customWidth="1"/>
    <col min="1032" max="1032" width="14.625" style="17" customWidth="1"/>
    <col min="1033" max="1271" width="8.875" style="17"/>
    <col min="1272" max="1272" width="0.75" style="17" customWidth="1"/>
    <col min="1273" max="1273" width="3.625" style="17" customWidth="1"/>
    <col min="1274" max="1274" width="19.625" style="17" customWidth="1"/>
    <col min="1275" max="1275" width="4.75" style="17" customWidth="1"/>
    <col min="1276" max="1277" width="9.25" style="17" customWidth="1"/>
    <col min="1278" max="1278" width="8.625" style="17" customWidth="1"/>
    <col min="1279" max="1280" width="7" style="17" customWidth="1"/>
    <col min="1281" max="1281" width="11.625" style="17" customWidth="1"/>
    <col min="1282" max="1282" width="7.625" style="17" customWidth="1"/>
    <col min="1283" max="1283" width="14.625" style="17" customWidth="1"/>
    <col min="1284" max="1284" width="2.875" style="17" customWidth="1"/>
    <col min="1285" max="1285" width="12.625" style="17" customWidth="1"/>
    <col min="1286" max="1286" width="1.75" style="17" customWidth="1"/>
    <col min="1287" max="1287" width="1.625" style="17" customWidth="1"/>
    <col min="1288" max="1288" width="14.625" style="17" customWidth="1"/>
    <col min="1289" max="1527" width="8.875" style="17"/>
    <col min="1528" max="1528" width="0.75" style="17" customWidth="1"/>
    <col min="1529" max="1529" width="3.625" style="17" customWidth="1"/>
    <col min="1530" max="1530" width="19.625" style="17" customWidth="1"/>
    <col min="1531" max="1531" width="4.75" style="17" customWidth="1"/>
    <col min="1532" max="1533" width="9.25" style="17" customWidth="1"/>
    <col min="1534" max="1534" width="8.625" style="17" customWidth="1"/>
    <col min="1535" max="1536" width="7" style="17" customWidth="1"/>
    <col min="1537" max="1537" width="11.625" style="17" customWidth="1"/>
    <col min="1538" max="1538" width="7.625" style="17" customWidth="1"/>
    <col min="1539" max="1539" width="14.625" style="17" customWidth="1"/>
    <col min="1540" max="1540" width="2.875" style="17" customWidth="1"/>
    <col min="1541" max="1541" width="12.625" style="17" customWidth="1"/>
    <col min="1542" max="1542" width="1.75" style="17" customWidth="1"/>
    <col min="1543" max="1543" width="1.625" style="17" customWidth="1"/>
    <col min="1544" max="1544" width="14.625" style="17" customWidth="1"/>
    <col min="1545" max="1783" width="8.875" style="17"/>
    <col min="1784" max="1784" width="0.75" style="17" customWidth="1"/>
    <col min="1785" max="1785" width="3.625" style="17" customWidth="1"/>
    <col min="1786" max="1786" width="19.625" style="17" customWidth="1"/>
    <col min="1787" max="1787" width="4.75" style="17" customWidth="1"/>
    <col min="1788" max="1789" width="9.25" style="17" customWidth="1"/>
    <col min="1790" max="1790" width="8.625" style="17" customWidth="1"/>
    <col min="1791" max="1792" width="7" style="17" customWidth="1"/>
    <col min="1793" max="1793" width="11.625" style="17" customWidth="1"/>
    <col min="1794" max="1794" width="7.625" style="17" customWidth="1"/>
    <col min="1795" max="1795" width="14.625" style="17" customWidth="1"/>
    <col min="1796" max="1796" width="2.875" style="17" customWidth="1"/>
    <col min="1797" max="1797" width="12.625" style="17" customWidth="1"/>
    <col min="1798" max="1798" width="1.75" style="17" customWidth="1"/>
    <col min="1799" max="1799" width="1.625" style="17" customWidth="1"/>
    <col min="1800" max="1800" width="14.625" style="17" customWidth="1"/>
    <col min="1801" max="2039" width="8.875" style="17"/>
    <col min="2040" max="2040" width="0.75" style="17" customWidth="1"/>
    <col min="2041" max="2041" width="3.625" style="17" customWidth="1"/>
    <col min="2042" max="2042" width="19.625" style="17" customWidth="1"/>
    <col min="2043" max="2043" width="4.75" style="17" customWidth="1"/>
    <col min="2044" max="2045" width="9.25" style="17" customWidth="1"/>
    <col min="2046" max="2046" width="8.625" style="17" customWidth="1"/>
    <col min="2047" max="2048" width="7" style="17" customWidth="1"/>
    <col min="2049" max="2049" width="11.625" style="17" customWidth="1"/>
    <col min="2050" max="2050" width="7.625" style="17" customWidth="1"/>
    <col min="2051" max="2051" width="14.625" style="17" customWidth="1"/>
    <col min="2052" max="2052" width="2.875" style="17" customWidth="1"/>
    <col min="2053" max="2053" width="12.625" style="17" customWidth="1"/>
    <col min="2054" max="2054" width="1.75" style="17" customWidth="1"/>
    <col min="2055" max="2055" width="1.625" style="17" customWidth="1"/>
    <col min="2056" max="2056" width="14.625" style="17" customWidth="1"/>
    <col min="2057" max="2295" width="8.875" style="17"/>
    <col min="2296" max="2296" width="0.75" style="17" customWidth="1"/>
    <col min="2297" max="2297" width="3.625" style="17" customWidth="1"/>
    <col min="2298" max="2298" width="19.625" style="17" customWidth="1"/>
    <col min="2299" max="2299" width="4.75" style="17" customWidth="1"/>
    <col min="2300" max="2301" width="9.25" style="17" customWidth="1"/>
    <col min="2302" max="2302" width="8.625" style="17" customWidth="1"/>
    <col min="2303" max="2304" width="7" style="17" customWidth="1"/>
    <col min="2305" max="2305" width="11.625" style="17" customWidth="1"/>
    <col min="2306" max="2306" width="7.625" style="17" customWidth="1"/>
    <col min="2307" max="2307" width="14.625" style="17" customWidth="1"/>
    <col min="2308" max="2308" width="2.875" style="17" customWidth="1"/>
    <col min="2309" max="2309" width="12.625" style="17" customWidth="1"/>
    <col min="2310" max="2310" width="1.75" style="17" customWidth="1"/>
    <col min="2311" max="2311" width="1.625" style="17" customWidth="1"/>
    <col min="2312" max="2312" width="14.625" style="17" customWidth="1"/>
    <col min="2313" max="2551" width="8.875" style="17"/>
    <col min="2552" max="2552" width="0.75" style="17" customWidth="1"/>
    <col min="2553" max="2553" width="3.625" style="17" customWidth="1"/>
    <col min="2554" max="2554" width="19.625" style="17" customWidth="1"/>
    <col min="2555" max="2555" width="4.75" style="17" customWidth="1"/>
    <col min="2556" max="2557" width="9.25" style="17" customWidth="1"/>
    <col min="2558" max="2558" width="8.625" style="17" customWidth="1"/>
    <col min="2559" max="2560" width="7" style="17" customWidth="1"/>
    <col min="2561" max="2561" width="11.625" style="17" customWidth="1"/>
    <col min="2562" max="2562" width="7.625" style="17" customWidth="1"/>
    <col min="2563" max="2563" width="14.625" style="17" customWidth="1"/>
    <col min="2564" max="2564" width="2.875" style="17" customWidth="1"/>
    <col min="2565" max="2565" width="12.625" style="17" customWidth="1"/>
    <col min="2566" max="2566" width="1.75" style="17" customWidth="1"/>
    <col min="2567" max="2567" width="1.625" style="17" customWidth="1"/>
    <col min="2568" max="2568" width="14.625" style="17" customWidth="1"/>
    <col min="2569" max="2807" width="8.875" style="17"/>
    <col min="2808" max="2808" width="0.75" style="17" customWidth="1"/>
    <col min="2809" max="2809" width="3.625" style="17" customWidth="1"/>
    <col min="2810" max="2810" width="19.625" style="17" customWidth="1"/>
    <col min="2811" max="2811" width="4.75" style="17" customWidth="1"/>
    <col min="2812" max="2813" width="9.25" style="17" customWidth="1"/>
    <col min="2814" max="2814" width="8.625" style="17" customWidth="1"/>
    <col min="2815" max="2816" width="7" style="17" customWidth="1"/>
    <col min="2817" max="2817" width="11.625" style="17" customWidth="1"/>
    <col min="2818" max="2818" width="7.625" style="17" customWidth="1"/>
    <col min="2819" max="2819" width="14.625" style="17" customWidth="1"/>
    <col min="2820" max="2820" width="2.875" style="17" customWidth="1"/>
    <col min="2821" max="2821" width="12.625" style="17" customWidth="1"/>
    <col min="2822" max="2822" width="1.75" style="17" customWidth="1"/>
    <col min="2823" max="2823" width="1.625" style="17" customWidth="1"/>
    <col min="2824" max="2824" width="14.625" style="17" customWidth="1"/>
    <col min="2825" max="3063" width="8.875" style="17"/>
    <col min="3064" max="3064" width="0.75" style="17" customWidth="1"/>
    <col min="3065" max="3065" width="3.625" style="17" customWidth="1"/>
    <col min="3066" max="3066" width="19.625" style="17" customWidth="1"/>
    <col min="3067" max="3067" width="4.75" style="17" customWidth="1"/>
    <col min="3068" max="3069" width="9.25" style="17" customWidth="1"/>
    <col min="3070" max="3070" width="8.625" style="17" customWidth="1"/>
    <col min="3071" max="3072" width="7" style="17" customWidth="1"/>
    <col min="3073" max="3073" width="11.625" style="17" customWidth="1"/>
    <col min="3074" max="3074" width="7.625" style="17" customWidth="1"/>
    <col min="3075" max="3075" width="14.625" style="17" customWidth="1"/>
    <col min="3076" max="3076" width="2.875" style="17" customWidth="1"/>
    <col min="3077" max="3077" width="12.625" style="17" customWidth="1"/>
    <col min="3078" max="3078" width="1.75" style="17" customWidth="1"/>
    <col min="3079" max="3079" width="1.625" style="17" customWidth="1"/>
    <col min="3080" max="3080" width="14.625" style="17" customWidth="1"/>
    <col min="3081" max="3319" width="8.875" style="17"/>
    <col min="3320" max="3320" width="0.75" style="17" customWidth="1"/>
    <col min="3321" max="3321" width="3.625" style="17" customWidth="1"/>
    <col min="3322" max="3322" width="19.625" style="17" customWidth="1"/>
    <col min="3323" max="3323" width="4.75" style="17" customWidth="1"/>
    <col min="3324" max="3325" width="9.25" style="17" customWidth="1"/>
    <col min="3326" max="3326" width="8.625" style="17" customWidth="1"/>
    <col min="3327" max="3328" width="7" style="17" customWidth="1"/>
    <col min="3329" max="3329" width="11.625" style="17" customWidth="1"/>
    <col min="3330" max="3330" width="7.625" style="17" customWidth="1"/>
    <col min="3331" max="3331" width="14.625" style="17" customWidth="1"/>
    <col min="3332" max="3332" width="2.875" style="17" customWidth="1"/>
    <col min="3333" max="3333" width="12.625" style="17" customWidth="1"/>
    <col min="3334" max="3334" width="1.75" style="17" customWidth="1"/>
    <col min="3335" max="3335" width="1.625" style="17" customWidth="1"/>
    <col min="3336" max="3336" width="14.625" style="17" customWidth="1"/>
    <col min="3337" max="3575" width="8.875" style="17"/>
    <col min="3576" max="3576" width="0.75" style="17" customWidth="1"/>
    <col min="3577" max="3577" width="3.625" style="17" customWidth="1"/>
    <col min="3578" max="3578" width="19.625" style="17" customWidth="1"/>
    <col min="3579" max="3579" width="4.75" style="17" customWidth="1"/>
    <col min="3580" max="3581" width="9.25" style="17" customWidth="1"/>
    <col min="3582" max="3582" width="8.625" style="17" customWidth="1"/>
    <col min="3583" max="3584" width="7" style="17" customWidth="1"/>
    <col min="3585" max="3585" width="11.625" style="17" customWidth="1"/>
    <col min="3586" max="3586" width="7.625" style="17" customWidth="1"/>
    <col min="3587" max="3587" width="14.625" style="17" customWidth="1"/>
    <col min="3588" max="3588" width="2.875" style="17" customWidth="1"/>
    <col min="3589" max="3589" width="12.625" style="17" customWidth="1"/>
    <col min="3590" max="3590" width="1.75" style="17" customWidth="1"/>
    <col min="3591" max="3591" width="1.625" style="17" customWidth="1"/>
    <col min="3592" max="3592" width="14.625" style="17" customWidth="1"/>
    <col min="3593" max="3831" width="8.875" style="17"/>
    <col min="3832" max="3832" width="0.75" style="17" customWidth="1"/>
    <col min="3833" max="3833" width="3.625" style="17" customWidth="1"/>
    <col min="3834" max="3834" width="19.625" style="17" customWidth="1"/>
    <col min="3835" max="3835" width="4.75" style="17" customWidth="1"/>
    <col min="3836" max="3837" width="9.25" style="17" customWidth="1"/>
    <col min="3838" max="3838" width="8.625" style="17" customWidth="1"/>
    <col min="3839" max="3840" width="7" style="17" customWidth="1"/>
    <col min="3841" max="3841" width="11.625" style="17" customWidth="1"/>
    <col min="3842" max="3842" width="7.625" style="17" customWidth="1"/>
    <col min="3843" max="3843" width="14.625" style="17" customWidth="1"/>
    <col min="3844" max="3844" width="2.875" style="17" customWidth="1"/>
    <col min="3845" max="3845" width="12.625" style="17" customWidth="1"/>
    <col min="3846" max="3846" width="1.75" style="17" customWidth="1"/>
    <col min="3847" max="3847" width="1.625" style="17" customWidth="1"/>
    <col min="3848" max="3848" width="14.625" style="17" customWidth="1"/>
    <col min="3849" max="4087" width="8.875" style="17"/>
    <col min="4088" max="4088" width="0.75" style="17" customWidth="1"/>
    <col min="4089" max="4089" width="3.625" style="17" customWidth="1"/>
    <col min="4090" max="4090" width="19.625" style="17" customWidth="1"/>
    <col min="4091" max="4091" width="4.75" style="17" customWidth="1"/>
    <col min="4092" max="4093" width="9.25" style="17" customWidth="1"/>
    <col min="4094" max="4094" width="8.625" style="17" customWidth="1"/>
    <col min="4095" max="4096" width="7" style="17" customWidth="1"/>
    <col min="4097" max="4097" width="11.625" style="17" customWidth="1"/>
    <col min="4098" max="4098" width="7.625" style="17" customWidth="1"/>
    <col min="4099" max="4099" width="14.625" style="17" customWidth="1"/>
    <col min="4100" max="4100" width="2.875" style="17" customWidth="1"/>
    <col min="4101" max="4101" width="12.625" style="17" customWidth="1"/>
    <col min="4102" max="4102" width="1.75" style="17" customWidth="1"/>
    <col min="4103" max="4103" width="1.625" style="17" customWidth="1"/>
    <col min="4104" max="4104" width="14.625" style="17" customWidth="1"/>
    <col min="4105" max="4343" width="8.875" style="17"/>
    <col min="4344" max="4344" width="0.75" style="17" customWidth="1"/>
    <col min="4345" max="4345" width="3.625" style="17" customWidth="1"/>
    <col min="4346" max="4346" width="19.625" style="17" customWidth="1"/>
    <col min="4347" max="4347" width="4.75" style="17" customWidth="1"/>
    <col min="4348" max="4349" width="9.25" style="17" customWidth="1"/>
    <col min="4350" max="4350" width="8.625" style="17" customWidth="1"/>
    <col min="4351" max="4352" width="7" style="17" customWidth="1"/>
    <col min="4353" max="4353" width="11.625" style="17" customWidth="1"/>
    <col min="4354" max="4354" width="7.625" style="17" customWidth="1"/>
    <col min="4355" max="4355" width="14.625" style="17" customWidth="1"/>
    <col min="4356" max="4356" width="2.875" style="17" customWidth="1"/>
    <col min="4357" max="4357" width="12.625" style="17" customWidth="1"/>
    <col min="4358" max="4358" width="1.75" style="17" customWidth="1"/>
    <col min="4359" max="4359" width="1.625" style="17" customWidth="1"/>
    <col min="4360" max="4360" width="14.625" style="17" customWidth="1"/>
    <col min="4361" max="4599" width="8.875" style="17"/>
    <col min="4600" max="4600" width="0.75" style="17" customWidth="1"/>
    <col min="4601" max="4601" width="3.625" style="17" customWidth="1"/>
    <col min="4602" max="4602" width="19.625" style="17" customWidth="1"/>
    <col min="4603" max="4603" width="4.75" style="17" customWidth="1"/>
    <col min="4604" max="4605" width="9.25" style="17" customWidth="1"/>
    <col min="4606" max="4606" width="8.625" style="17" customWidth="1"/>
    <col min="4607" max="4608" width="7" style="17" customWidth="1"/>
    <col min="4609" max="4609" width="11.625" style="17" customWidth="1"/>
    <col min="4610" max="4610" width="7.625" style="17" customWidth="1"/>
    <col min="4611" max="4611" width="14.625" style="17" customWidth="1"/>
    <col min="4612" max="4612" width="2.875" style="17" customWidth="1"/>
    <col min="4613" max="4613" width="12.625" style="17" customWidth="1"/>
    <col min="4614" max="4614" width="1.75" style="17" customWidth="1"/>
    <col min="4615" max="4615" width="1.625" style="17" customWidth="1"/>
    <col min="4616" max="4616" width="14.625" style="17" customWidth="1"/>
    <col min="4617" max="4855" width="8.875" style="17"/>
    <col min="4856" max="4856" width="0.75" style="17" customWidth="1"/>
    <col min="4857" max="4857" width="3.625" style="17" customWidth="1"/>
    <col min="4858" max="4858" width="19.625" style="17" customWidth="1"/>
    <col min="4859" max="4859" width="4.75" style="17" customWidth="1"/>
    <col min="4860" max="4861" width="9.25" style="17" customWidth="1"/>
    <col min="4862" max="4862" width="8.625" style="17" customWidth="1"/>
    <col min="4863" max="4864" width="7" style="17" customWidth="1"/>
    <col min="4865" max="4865" width="11.625" style="17" customWidth="1"/>
    <col min="4866" max="4866" width="7.625" style="17" customWidth="1"/>
    <col min="4867" max="4867" width="14.625" style="17" customWidth="1"/>
    <col min="4868" max="4868" width="2.875" style="17" customWidth="1"/>
    <col min="4869" max="4869" width="12.625" style="17" customWidth="1"/>
    <col min="4870" max="4870" width="1.75" style="17" customWidth="1"/>
    <col min="4871" max="4871" width="1.625" style="17" customWidth="1"/>
    <col min="4872" max="4872" width="14.625" style="17" customWidth="1"/>
    <col min="4873" max="5111" width="8.875" style="17"/>
    <col min="5112" max="5112" width="0.75" style="17" customWidth="1"/>
    <col min="5113" max="5113" width="3.625" style="17" customWidth="1"/>
    <col min="5114" max="5114" width="19.625" style="17" customWidth="1"/>
    <col min="5115" max="5115" width="4.75" style="17" customWidth="1"/>
    <col min="5116" max="5117" width="9.25" style="17" customWidth="1"/>
    <col min="5118" max="5118" width="8.625" style="17" customWidth="1"/>
    <col min="5119" max="5120" width="7" style="17" customWidth="1"/>
    <col min="5121" max="5121" width="11.625" style="17" customWidth="1"/>
    <col min="5122" max="5122" width="7.625" style="17" customWidth="1"/>
    <col min="5123" max="5123" width="14.625" style="17" customWidth="1"/>
    <col min="5124" max="5124" width="2.875" style="17" customWidth="1"/>
    <col min="5125" max="5125" width="12.625" style="17" customWidth="1"/>
    <col min="5126" max="5126" width="1.75" style="17" customWidth="1"/>
    <col min="5127" max="5127" width="1.625" style="17" customWidth="1"/>
    <col min="5128" max="5128" width="14.625" style="17" customWidth="1"/>
    <col min="5129" max="5367" width="8.875" style="17"/>
    <col min="5368" max="5368" width="0.75" style="17" customWidth="1"/>
    <col min="5369" max="5369" width="3.625" style="17" customWidth="1"/>
    <col min="5370" max="5370" width="19.625" style="17" customWidth="1"/>
    <col min="5371" max="5371" width="4.75" style="17" customWidth="1"/>
    <col min="5372" max="5373" width="9.25" style="17" customWidth="1"/>
    <col min="5374" max="5374" width="8.625" style="17" customWidth="1"/>
    <col min="5375" max="5376" width="7" style="17" customWidth="1"/>
    <col min="5377" max="5377" width="11.625" style="17" customWidth="1"/>
    <col min="5378" max="5378" width="7.625" style="17" customWidth="1"/>
    <col min="5379" max="5379" width="14.625" style="17" customWidth="1"/>
    <col min="5380" max="5380" width="2.875" style="17" customWidth="1"/>
    <col min="5381" max="5381" width="12.625" style="17" customWidth="1"/>
    <col min="5382" max="5382" width="1.75" style="17" customWidth="1"/>
    <col min="5383" max="5383" width="1.625" style="17" customWidth="1"/>
    <col min="5384" max="5384" width="14.625" style="17" customWidth="1"/>
    <col min="5385" max="5623" width="8.875" style="17"/>
    <col min="5624" max="5624" width="0.75" style="17" customWidth="1"/>
    <col min="5625" max="5625" width="3.625" style="17" customWidth="1"/>
    <col min="5626" max="5626" width="19.625" style="17" customWidth="1"/>
    <col min="5627" max="5627" width="4.75" style="17" customWidth="1"/>
    <col min="5628" max="5629" width="9.25" style="17" customWidth="1"/>
    <col min="5630" max="5630" width="8.625" style="17" customWidth="1"/>
    <col min="5631" max="5632" width="7" style="17" customWidth="1"/>
    <col min="5633" max="5633" width="11.625" style="17" customWidth="1"/>
    <col min="5634" max="5634" width="7.625" style="17" customWidth="1"/>
    <col min="5635" max="5635" width="14.625" style="17" customWidth="1"/>
    <col min="5636" max="5636" width="2.875" style="17" customWidth="1"/>
    <col min="5637" max="5637" width="12.625" style="17" customWidth="1"/>
    <col min="5638" max="5638" width="1.75" style="17" customWidth="1"/>
    <col min="5639" max="5639" width="1.625" style="17" customWidth="1"/>
    <col min="5640" max="5640" width="14.625" style="17" customWidth="1"/>
    <col min="5641" max="5879" width="8.875" style="17"/>
    <col min="5880" max="5880" width="0.75" style="17" customWidth="1"/>
    <col min="5881" max="5881" width="3.625" style="17" customWidth="1"/>
    <col min="5882" max="5882" width="19.625" style="17" customWidth="1"/>
    <col min="5883" max="5883" width="4.75" style="17" customWidth="1"/>
    <col min="5884" max="5885" width="9.25" style="17" customWidth="1"/>
    <col min="5886" max="5886" width="8.625" style="17" customWidth="1"/>
    <col min="5887" max="5888" width="7" style="17" customWidth="1"/>
    <col min="5889" max="5889" width="11.625" style="17" customWidth="1"/>
    <col min="5890" max="5890" width="7.625" style="17" customWidth="1"/>
    <col min="5891" max="5891" width="14.625" style="17" customWidth="1"/>
    <col min="5892" max="5892" width="2.875" style="17" customWidth="1"/>
    <col min="5893" max="5893" width="12.625" style="17" customWidth="1"/>
    <col min="5894" max="5894" width="1.75" style="17" customWidth="1"/>
    <col min="5895" max="5895" width="1.625" style="17" customWidth="1"/>
    <col min="5896" max="5896" width="14.625" style="17" customWidth="1"/>
    <col min="5897" max="6135" width="8.875" style="17"/>
    <col min="6136" max="6136" width="0.75" style="17" customWidth="1"/>
    <col min="6137" max="6137" width="3.625" style="17" customWidth="1"/>
    <col min="6138" max="6138" width="19.625" style="17" customWidth="1"/>
    <col min="6139" max="6139" width="4.75" style="17" customWidth="1"/>
    <col min="6140" max="6141" width="9.25" style="17" customWidth="1"/>
    <col min="6142" max="6142" width="8.625" style="17" customWidth="1"/>
    <col min="6143" max="6144" width="7" style="17" customWidth="1"/>
    <col min="6145" max="6145" width="11.625" style="17" customWidth="1"/>
    <col min="6146" max="6146" width="7.625" style="17" customWidth="1"/>
    <col min="6147" max="6147" width="14.625" style="17" customWidth="1"/>
    <col min="6148" max="6148" width="2.875" style="17" customWidth="1"/>
    <col min="6149" max="6149" width="12.625" style="17" customWidth="1"/>
    <col min="6150" max="6150" width="1.75" style="17" customWidth="1"/>
    <col min="6151" max="6151" width="1.625" style="17" customWidth="1"/>
    <col min="6152" max="6152" width="14.625" style="17" customWidth="1"/>
    <col min="6153" max="6391" width="8.875" style="17"/>
    <col min="6392" max="6392" width="0.75" style="17" customWidth="1"/>
    <col min="6393" max="6393" width="3.625" style="17" customWidth="1"/>
    <col min="6394" max="6394" width="19.625" style="17" customWidth="1"/>
    <col min="6395" max="6395" width="4.75" style="17" customWidth="1"/>
    <col min="6396" max="6397" width="9.25" style="17" customWidth="1"/>
    <col min="6398" max="6398" width="8.625" style="17" customWidth="1"/>
    <col min="6399" max="6400" width="7" style="17" customWidth="1"/>
    <col min="6401" max="6401" width="11.625" style="17" customWidth="1"/>
    <col min="6402" max="6402" width="7.625" style="17" customWidth="1"/>
    <col min="6403" max="6403" width="14.625" style="17" customWidth="1"/>
    <col min="6404" max="6404" width="2.875" style="17" customWidth="1"/>
    <col min="6405" max="6405" width="12.625" style="17" customWidth="1"/>
    <col min="6406" max="6406" width="1.75" style="17" customWidth="1"/>
    <col min="6407" max="6407" width="1.625" style="17" customWidth="1"/>
    <col min="6408" max="6408" width="14.625" style="17" customWidth="1"/>
    <col min="6409" max="6647" width="8.875" style="17"/>
    <col min="6648" max="6648" width="0.75" style="17" customWidth="1"/>
    <col min="6649" max="6649" width="3.625" style="17" customWidth="1"/>
    <col min="6650" max="6650" width="19.625" style="17" customWidth="1"/>
    <col min="6651" max="6651" width="4.75" style="17" customWidth="1"/>
    <col min="6652" max="6653" width="9.25" style="17" customWidth="1"/>
    <col min="6654" max="6654" width="8.625" style="17" customWidth="1"/>
    <col min="6655" max="6656" width="7" style="17" customWidth="1"/>
    <col min="6657" max="6657" width="11.625" style="17" customWidth="1"/>
    <col min="6658" max="6658" width="7.625" style="17" customWidth="1"/>
    <col min="6659" max="6659" width="14.625" style="17" customWidth="1"/>
    <col min="6660" max="6660" width="2.875" style="17" customWidth="1"/>
    <col min="6661" max="6661" width="12.625" style="17" customWidth="1"/>
    <col min="6662" max="6662" width="1.75" style="17" customWidth="1"/>
    <col min="6663" max="6663" width="1.625" style="17" customWidth="1"/>
    <col min="6664" max="6664" width="14.625" style="17" customWidth="1"/>
    <col min="6665" max="6903" width="8.875" style="17"/>
    <col min="6904" max="6904" width="0.75" style="17" customWidth="1"/>
    <col min="6905" max="6905" width="3.625" style="17" customWidth="1"/>
    <col min="6906" max="6906" width="19.625" style="17" customWidth="1"/>
    <col min="6907" max="6907" width="4.75" style="17" customWidth="1"/>
    <col min="6908" max="6909" width="9.25" style="17" customWidth="1"/>
    <col min="6910" max="6910" width="8.625" style="17" customWidth="1"/>
    <col min="6911" max="6912" width="7" style="17" customWidth="1"/>
    <col min="6913" max="6913" width="11.625" style="17" customWidth="1"/>
    <col min="6914" max="6914" width="7.625" style="17" customWidth="1"/>
    <col min="6915" max="6915" width="14.625" style="17" customWidth="1"/>
    <col min="6916" max="6916" width="2.875" style="17" customWidth="1"/>
    <col min="6917" max="6917" width="12.625" style="17" customWidth="1"/>
    <col min="6918" max="6918" width="1.75" style="17" customWidth="1"/>
    <col min="6919" max="6919" width="1.625" style="17" customWidth="1"/>
    <col min="6920" max="6920" width="14.625" style="17" customWidth="1"/>
    <col min="6921" max="7159" width="8.875" style="17"/>
    <col min="7160" max="7160" width="0.75" style="17" customWidth="1"/>
    <col min="7161" max="7161" width="3.625" style="17" customWidth="1"/>
    <col min="7162" max="7162" width="19.625" style="17" customWidth="1"/>
    <col min="7163" max="7163" width="4.75" style="17" customWidth="1"/>
    <col min="7164" max="7165" width="9.25" style="17" customWidth="1"/>
    <col min="7166" max="7166" width="8.625" style="17" customWidth="1"/>
    <col min="7167" max="7168" width="7" style="17" customWidth="1"/>
    <col min="7169" max="7169" width="11.625" style="17" customWidth="1"/>
    <col min="7170" max="7170" width="7.625" style="17" customWidth="1"/>
    <col min="7171" max="7171" width="14.625" style="17" customWidth="1"/>
    <col min="7172" max="7172" width="2.875" style="17" customWidth="1"/>
    <col min="7173" max="7173" width="12.625" style="17" customWidth="1"/>
    <col min="7174" max="7174" width="1.75" style="17" customWidth="1"/>
    <col min="7175" max="7175" width="1.625" style="17" customWidth="1"/>
    <col min="7176" max="7176" width="14.625" style="17" customWidth="1"/>
    <col min="7177" max="7415" width="8.875" style="17"/>
    <col min="7416" max="7416" width="0.75" style="17" customWidth="1"/>
    <col min="7417" max="7417" width="3.625" style="17" customWidth="1"/>
    <col min="7418" max="7418" width="19.625" style="17" customWidth="1"/>
    <col min="7419" max="7419" width="4.75" style="17" customWidth="1"/>
    <col min="7420" max="7421" width="9.25" style="17" customWidth="1"/>
    <col min="7422" max="7422" width="8.625" style="17" customWidth="1"/>
    <col min="7423" max="7424" width="7" style="17" customWidth="1"/>
    <col min="7425" max="7425" width="11.625" style="17" customWidth="1"/>
    <col min="7426" max="7426" width="7.625" style="17" customWidth="1"/>
    <col min="7427" max="7427" width="14.625" style="17" customWidth="1"/>
    <col min="7428" max="7428" width="2.875" style="17" customWidth="1"/>
    <col min="7429" max="7429" width="12.625" style="17" customWidth="1"/>
    <col min="7430" max="7430" width="1.75" style="17" customWidth="1"/>
    <col min="7431" max="7431" width="1.625" style="17" customWidth="1"/>
    <col min="7432" max="7432" width="14.625" style="17" customWidth="1"/>
    <col min="7433" max="7671" width="8.875" style="17"/>
    <col min="7672" max="7672" width="0.75" style="17" customWidth="1"/>
    <col min="7673" max="7673" width="3.625" style="17" customWidth="1"/>
    <col min="7674" max="7674" width="19.625" style="17" customWidth="1"/>
    <col min="7675" max="7675" width="4.75" style="17" customWidth="1"/>
    <col min="7676" max="7677" width="9.25" style="17" customWidth="1"/>
    <col min="7678" max="7678" width="8.625" style="17" customWidth="1"/>
    <col min="7679" max="7680" width="7" style="17" customWidth="1"/>
    <col min="7681" max="7681" width="11.625" style="17" customWidth="1"/>
    <col min="7682" max="7682" width="7.625" style="17" customWidth="1"/>
    <col min="7683" max="7683" width="14.625" style="17" customWidth="1"/>
    <col min="7684" max="7684" width="2.875" style="17" customWidth="1"/>
    <col min="7685" max="7685" width="12.625" style="17" customWidth="1"/>
    <col min="7686" max="7686" width="1.75" style="17" customWidth="1"/>
    <col min="7687" max="7687" width="1.625" style="17" customWidth="1"/>
    <col min="7688" max="7688" width="14.625" style="17" customWidth="1"/>
    <col min="7689" max="7927" width="8.875" style="17"/>
    <col min="7928" max="7928" width="0.75" style="17" customWidth="1"/>
    <col min="7929" max="7929" width="3.625" style="17" customWidth="1"/>
    <col min="7930" max="7930" width="19.625" style="17" customWidth="1"/>
    <col min="7931" max="7931" width="4.75" style="17" customWidth="1"/>
    <col min="7932" max="7933" width="9.25" style="17" customWidth="1"/>
    <col min="7934" max="7934" width="8.625" style="17" customWidth="1"/>
    <col min="7935" max="7936" width="7" style="17" customWidth="1"/>
    <col min="7937" max="7937" width="11.625" style="17" customWidth="1"/>
    <col min="7938" max="7938" width="7.625" style="17" customWidth="1"/>
    <col min="7939" max="7939" width="14.625" style="17" customWidth="1"/>
    <col min="7940" max="7940" width="2.875" style="17" customWidth="1"/>
    <col min="7941" max="7941" width="12.625" style="17" customWidth="1"/>
    <col min="7942" max="7942" width="1.75" style="17" customWidth="1"/>
    <col min="7943" max="7943" width="1.625" style="17" customWidth="1"/>
    <col min="7944" max="7944" width="14.625" style="17" customWidth="1"/>
    <col min="7945" max="8183" width="8.875" style="17"/>
    <col min="8184" max="8184" width="0.75" style="17" customWidth="1"/>
    <col min="8185" max="8185" width="3.625" style="17" customWidth="1"/>
    <col min="8186" max="8186" width="19.625" style="17" customWidth="1"/>
    <col min="8187" max="8187" width="4.75" style="17" customWidth="1"/>
    <col min="8188" max="8189" width="9.25" style="17" customWidth="1"/>
    <col min="8190" max="8190" width="8.625" style="17" customWidth="1"/>
    <col min="8191" max="8192" width="7" style="17" customWidth="1"/>
    <col min="8193" max="8193" width="11.625" style="17" customWidth="1"/>
    <col min="8194" max="8194" width="7.625" style="17" customWidth="1"/>
    <col min="8195" max="8195" width="14.625" style="17" customWidth="1"/>
    <col min="8196" max="8196" width="2.875" style="17" customWidth="1"/>
    <col min="8197" max="8197" width="12.625" style="17" customWidth="1"/>
    <col min="8198" max="8198" width="1.75" style="17" customWidth="1"/>
    <col min="8199" max="8199" width="1.625" style="17" customWidth="1"/>
    <col min="8200" max="8200" width="14.625" style="17" customWidth="1"/>
    <col min="8201" max="8439" width="8.875" style="17"/>
    <col min="8440" max="8440" width="0.75" style="17" customWidth="1"/>
    <col min="8441" max="8441" width="3.625" style="17" customWidth="1"/>
    <col min="8442" max="8442" width="19.625" style="17" customWidth="1"/>
    <col min="8443" max="8443" width="4.75" style="17" customWidth="1"/>
    <col min="8444" max="8445" width="9.25" style="17" customWidth="1"/>
    <col min="8446" max="8446" width="8.625" style="17" customWidth="1"/>
    <col min="8447" max="8448" width="7" style="17" customWidth="1"/>
    <col min="8449" max="8449" width="11.625" style="17" customWidth="1"/>
    <col min="8450" max="8450" width="7.625" style="17" customWidth="1"/>
    <col min="8451" max="8451" width="14.625" style="17" customWidth="1"/>
    <col min="8452" max="8452" width="2.875" style="17" customWidth="1"/>
    <col min="8453" max="8453" width="12.625" style="17" customWidth="1"/>
    <col min="8454" max="8454" width="1.75" style="17" customWidth="1"/>
    <col min="8455" max="8455" width="1.625" style="17" customWidth="1"/>
    <col min="8456" max="8456" width="14.625" style="17" customWidth="1"/>
    <col min="8457" max="8695" width="8.875" style="17"/>
    <col min="8696" max="8696" width="0.75" style="17" customWidth="1"/>
    <col min="8697" max="8697" width="3.625" style="17" customWidth="1"/>
    <col min="8698" max="8698" width="19.625" style="17" customWidth="1"/>
    <col min="8699" max="8699" width="4.75" style="17" customWidth="1"/>
    <col min="8700" max="8701" width="9.25" style="17" customWidth="1"/>
    <col min="8702" max="8702" width="8.625" style="17" customWidth="1"/>
    <col min="8703" max="8704" width="7" style="17" customWidth="1"/>
    <col min="8705" max="8705" width="11.625" style="17" customWidth="1"/>
    <col min="8706" max="8706" width="7.625" style="17" customWidth="1"/>
    <col min="8707" max="8707" width="14.625" style="17" customWidth="1"/>
    <col min="8708" max="8708" width="2.875" style="17" customWidth="1"/>
    <col min="8709" max="8709" width="12.625" style="17" customWidth="1"/>
    <col min="8710" max="8710" width="1.75" style="17" customWidth="1"/>
    <col min="8711" max="8711" width="1.625" style="17" customWidth="1"/>
    <col min="8712" max="8712" width="14.625" style="17" customWidth="1"/>
    <col min="8713" max="8951" width="8.875" style="17"/>
    <col min="8952" max="8952" width="0.75" style="17" customWidth="1"/>
    <col min="8953" max="8953" width="3.625" style="17" customWidth="1"/>
    <col min="8954" max="8954" width="19.625" style="17" customWidth="1"/>
    <col min="8955" max="8955" width="4.75" style="17" customWidth="1"/>
    <col min="8956" max="8957" width="9.25" style="17" customWidth="1"/>
    <col min="8958" max="8958" width="8.625" style="17" customWidth="1"/>
    <col min="8959" max="8960" width="7" style="17" customWidth="1"/>
    <col min="8961" max="8961" width="11.625" style="17" customWidth="1"/>
    <col min="8962" max="8962" width="7.625" style="17" customWidth="1"/>
    <col min="8963" max="8963" width="14.625" style="17" customWidth="1"/>
    <col min="8964" max="8964" width="2.875" style="17" customWidth="1"/>
    <col min="8965" max="8965" width="12.625" style="17" customWidth="1"/>
    <col min="8966" max="8966" width="1.75" style="17" customWidth="1"/>
    <col min="8967" max="8967" width="1.625" style="17" customWidth="1"/>
    <col min="8968" max="8968" width="14.625" style="17" customWidth="1"/>
    <col min="8969" max="9207" width="8.875" style="17"/>
    <col min="9208" max="9208" width="0.75" style="17" customWidth="1"/>
    <col min="9209" max="9209" width="3.625" style="17" customWidth="1"/>
    <col min="9210" max="9210" width="19.625" style="17" customWidth="1"/>
    <col min="9211" max="9211" width="4.75" style="17" customWidth="1"/>
    <col min="9212" max="9213" width="9.25" style="17" customWidth="1"/>
    <col min="9214" max="9214" width="8.625" style="17" customWidth="1"/>
    <col min="9215" max="9216" width="7" style="17" customWidth="1"/>
    <col min="9217" max="9217" width="11.625" style="17" customWidth="1"/>
    <col min="9218" max="9218" width="7.625" style="17" customWidth="1"/>
    <col min="9219" max="9219" width="14.625" style="17" customWidth="1"/>
    <col min="9220" max="9220" width="2.875" style="17" customWidth="1"/>
    <col min="9221" max="9221" width="12.625" style="17" customWidth="1"/>
    <col min="9222" max="9222" width="1.75" style="17" customWidth="1"/>
    <col min="9223" max="9223" width="1.625" style="17" customWidth="1"/>
    <col min="9224" max="9224" width="14.625" style="17" customWidth="1"/>
    <col min="9225" max="9463" width="8.875" style="17"/>
    <col min="9464" max="9464" width="0.75" style="17" customWidth="1"/>
    <col min="9465" max="9465" width="3.625" style="17" customWidth="1"/>
    <col min="9466" max="9466" width="19.625" style="17" customWidth="1"/>
    <col min="9467" max="9467" width="4.75" style="17" customWidth="1"/>
    <col min="9468" max="9469" width="9.25" style="17" customWidth="1"/>
    <col min="9470" max="9470" width="8.625" style="17" customWidth="1"/>
    <col min="9471" max="9472" width="7" style="17" customWidth="1"/>
    <col min="9473" max="9473" width="11.625" style="17" customWidth="1"/>
    <col min="9474" max="9474" width="7.625" style="17" customWidth="1"/>
    <col min="9475" max="9475" width="14.625" style="17" customWidth="1"/>
    <col min="9476" max="9476" width="2.875" style="17" customWidth="1"/>
    <col min="9477" max="9477" width="12.625" style="17" customWidth="1"/>
    <col min="9478" max="9478" width="1.75" style="17" customWidth="1"/>
    <col min="9479" max="9479" width="1.625" style="17" customWidth="1"/>
    <col min="9480" max="9480" width="14.625" style="17" customWidth="1"/>
    <col min="9481" max="9719" width="8.875" style="17"/>
    <col min="9720" max="9720" width="0.75" style="17" customWidth="1"/>
    <col min="9721" max="9721" width="3.625" style="17" customWidth="1"/>
    <col min="9722" max="9722" width="19.625" style="17" customWidth="1"/>
    <col min="9723" max="9723" width="4.75" style="17" customWidth="1"/>
    <col min="9724" max="9725" width="9.25" style="17" customWidth="1"/>
    <col min="9726" max="9726" width="8.625" style="17" customWidth="1"/>
    <col min="9727" max="9728" width="7" style="17" customWidth="1"/>
    <col min="9729" max="9729" width="11.625" style="17" customWidth="1"/>
    <col min="9730" max="9730" width="7.625" style="17" customWidth="1"/>
    <col min="9731" max="9731" width="14.625" style="17" customWidth="1"/>
    <col min="9732" max="9732" width="2.875" style="17" customWidth="1"/>
    <col min="9733" max="9733" width="12.625" style="17" customWidth="1"/>
    <col min="9734" max="9734" width="1.75" style="17" customWidth="1"/>
    <col min="9735" max="9735" width="1.625" style="17" customWidth="1"/>
    <col min="9736" max="9736" width="14.625" style="17" customWidth="1"/>
    <col min="9737" max="9975" width="8.875" style="17"/>
    <col min="9976" max="9976" width="0.75" style="17" customWidth="1"/>
    <col min="9977" max="9977" width="3.625" style="17" customWidth="1"/>
    <col min="9978" max="9978" width="19.625" style="17" customWidth="1"/>
    <col min="9979" max="9979" width="4.75" style="17" customWidth="1"/>
    <col min="9980" max="9981" width="9.25" style="17" customWidth="1"/>
    <col min="9982" max="9982" width="8.625" style="17" customWidth="1"/>
    <col min="9983" max="9984" width="7" style="17" customWidth="1"/>
    <col min="9985" max="9985" width="11.625" style="17" customWidth="1"/>
    <col min="9986" max="9986" width="7.625" style="17" customWidth="1"/>
    <col min="9987" max="9987" width="14.625" style="17" customWidth="1"/>
    <col min="9988" max="9988" width="2.875" style="17" customWidth="1"/>
    <col min="9989" max="9989" width="12.625" style="17" customWidth="1"/>
    <col min="9990" max="9990" width="1.75" style="17" customWidth="1"/>
    <col min="9991" max="9991" width="1.625" style="17" customWidth="1"/>
    <col min="9992" max="9992" width="14.625" style="17" customWidth="1"/>
    <col min="9993" max="10231" width="8.875" style="17"/>
    <col min="10232" max="10232" width="0.75" style="17" customWidth="1"/>
    <col min="10233" max="10233" width="3.625" style="17" customWidth="1"/>
    <col min="10234" max="10234" width="19.625" style="17" customWidth="1"/>
    <col min="10235" max="10235" width="4.75" style="17" customWidth="1"/>
    <col min="10236" max="10237" width="9.25" style="17" customWidth="1"/>
    <col min="10238" max="10238" width="8.625" style="17" customWidth="1"/>
    <col min="10239" max="10240" width="7" style="17" customWidth="1"/>
    <col min="10241" max="10241" width="11.625" style="17" customWidth="1"/>
    <col min="10242" max="10242" width="7.625" style="17" customWidth="1"/>
    <col min="10243" max="10243" width="14.625" style="17" customWidth="1"/>
    <col min="10244" max="10244" width="2.875" style="17" customWidth="1"/>
    <col min="10245" max="10245" width="12.625" style="17" customWidth="1"/>
    <col min="10246" max="10246" width="1.75" style="17" customWidth="1"/>
    <col min="10247" max="10247" width="1.625" style="17" customWidth="1"/>
    <col min="10248" max="10248" width="14.625" style="17" customWidth="1"/>
    <col min="10249" max="10487" width="8.875" style="17"/>
    <col min="10488" max="10488" width="0.75" style="17" customWidth="1"/>
    <col min="10489" max="10489" width="3.625" style="17" customWidth="1"/>
    <col min="10490" max="10490" width="19.625" style="17" customWidth="1"/>
    <col min="10491" max="10491" width="4.75" style="17" customWidth="1"/>
    <col min="10492" max="10493" width="9.25" style="17" customWidth="1"/>
    <col min="10494" max="10494" width="8.625" style="17" customWidth="1"/>
    <col min="10495" max="10496" width="7" style="17" customWidth="1"/>
    <col min="10497" max="10497" width="11.625" style="17" customWidth="1"/>
    <col min="10498" max="10498" width="7.625" style="17" customWidth="1"/>
    <col min="10499" max="10499" width="14.625" style="17" customWidth="1"/>
    <col min="10500" max="10500" width="2.875" style="17" customWidth="1"/>
    <col min="10501" max="10501" width="12.625" style="17" customWidth="1"/>
    <col min="10502" max="10502" width="1.75" style="17" customWidth="1"/>
    <col min="10503" max="10503" width="1.625" style="17" customWidth="1"/>
    <col min="10504" max="10504" width="14.625" style="17" customWidth="1"/>
    <col min="10505" max="10743" width="8.875" style="17"/>
    <col min="10744" max="10744" width="0.75" style="17" customWidth="1"/>
    <col min="10745" max="10745" width="3.625" style="17" customWidth="1"/>
    <col min="10746" max="10746" width="19.625" style="17" customWidth="1"/>
    <col min="10747" max="10747" width="4.75" style="17" customWidth="1"/>
    <col min="10748" max="10749" width="9.25" style="17" customWidth="1"/>
    <col min="10750" max="10750" width="8.625" style="17" customWidth="1"/>
    <col min="10751" max="10752" width="7" style="17" customWidth="1"/>
    <col min="10753" max="10753" width="11.625" style="17" customWidth="1"/>
    <col min="10754" max="10754" width="7.625" style="17" customWidth="1"/>
    <col min="10755" max="10755" width="14.625" style="17" customWidth="1"/>
    <col min="10756" max="10756" width="2.875" style="17" customWidth="1"/>
    <col min="10757" max="10757" width="12.625" style="17" customWidth="1"/>
    <col min="10758" max="10758" width="1.75" style="17" customWidth="1"/>
    <col min="10759" max="10759" width="1.625" style="17" customWidth="1"/>
    <col min="10760" max="10760" width="14.625" style="17" customWidth="1"/>
    <col min="10761" max="10999" width="8.875" style="17"/>
    <col min="11000" max="11000" width="0.75" style="17" customWidth="1"/>
    <col min="11001" max="11001" width="3.625" style="17" customWidth="1"/>
    <col min="11002" max="11002" width="19.625" style="17" customWidth="1"/>
    <col min="11003" max="11003" width="4.75" style="17" customWidth="1"/>
    <col min="11004" max="11005" width="9.25" style="17" customWidth="1"/>
    <col min="11006" max="11006" width="8.625" style="17" customWidth="1"/>
    <col min="11007" max="11008" width="7" style="17" customWidth="1"/>
    <col min="11009" max="11009" width="11.625" style="17" customWidth="1"/>
    <col min="11010" max="11010" width="7.625" style="17" customWidth="1"/>
    <col min="11011" max="11011" width="14.625" style="17" customWidth="1"/>
    <col min="11012" max="11012" width="2.875" style="17" customWidth="1"/>
    <col min="11013" max="11013" width="12.625" style="17" customWidth="1"/>
    <col min="11014" max="11014" width="1.75" style="17" customWidth="1"/>
    <col min="11015" max="11015" width="1.625" style="17" customWidth="1"/>
    <col min="11016" max="11016" width="14.625" style="17" customWidth="1"/>
    <col min="11017" max="11255" width="8.875" style="17"/>
    <col min="11256" max="11256" width="0.75" style="17" customWidth="1"/>
    <col min="11257" max="11257" width="3.625" style="17" customWidth="1"/>
    <col min="11258" max="11258" width="19.625" style="17" customWidth="1"/>
    <col min="11259" max="11259" width="4.75" style="17" customWidth="1"/>
    <col min="11260" max="11261" width="9.25" style="17" customWidth="1"/>
    <col min="11262" max="11262" width="8.625" style="17" customWidth="1"/>
    <col min="11263" max="11264" width="7" style="17" customWidth="1"/>
    <col min="11265" max="11265" width="11.625" style="17" customWidth="1"/>
    <col min="11266" max="11266" width="7.625" style="17" customWidth="1"/>
    <col min="11267" max="11267" width="14.625" style="17" customWidth="1"/>
    <col min="11268" max="11268" width="2.875" style="17" customWidth="1"/>
    <col min="11269" max="11269" width="12.625" style="17" customWidth="1"/>
    <col min="11270" max="11270" width="1.75" style="17" customWidth="1"/>
    <col min="11271" max="11271" width="1.625" style="17" customWidth="1"/>
    <col min="11272" max="11272" width="14.625" style="17" customWidth="1"/>
    <col min="11273" max="11511" width="8.875" style="17"/>
    <col min="11512" max="11512" width="0.75" style="17" customWidth="1"/>
    <col min="11513" max="11513" width="3.625" style="17" customWidth="1"/>
    <col min="11514" max="11514" width="19.625" style="17" customWidth="1"/>
    <col min="11515" max="11515" width="4.75" style="17" customWidth="1"/>
    <col min="11516" max="11517" width="9.25" style="17" customWidth="1"/>
    <col min="11518" max="11518" width="8.625" style="17" customWidth="1"/>
    <col min="11519" max="11520" width="7" style="17" customWidth="1"/>
    <col min="11521" max="11521" width="11.625" style="17" customWidth="1"/>
    <col min="11522" max="11522" width="7.625" style="17" customWidth="1"/>
    <col min="11523" max="11523" width="14.625" style="17" customWidth="1"/>
    <col min="11524" max="11524" width="2.875" style="17" customWidth="1"/>
    <col min="11525" max="11525" width="12.625" style="17" customWidth="1"/>
    <col min="11526" max="11526" width="1.75" style="17" customWidth="1"/>
    <col min="11527" max="11527" width="1.625" style="17" customWidth="1"/>
    <col min="11528" max="11528" width="14.625" style="17" customWidth="1"/>
    <col min="11529" max="11767" width="8.875" style="17"/>
    <col min="11768" max="11768" width="0.75" style="17" customWidth="1"/>
    <col min="11769" max="11769" width="3.625" style="17" customWidth="1"/>
    <col min="11770" max="11770" width="19.625" style="17" customWidth="1"/>
    <col min="11771" max="11771" width="4.75" style="17" customWidth="1"/>
    <col min="11772" max="11773" width="9.25" style="17" customWidth="1"/>
    <col min="11774" max="11774" width="8.625" style="17" customWidth="1"/>
    <col min="11775" max="11776" width="7" style="17" customWidth="1"/>
    <col min="11777" max="11777" width="11.625" style="17" customWidth="1"/>
    <col min="11778" max="11778" width="7.625" style="17" customWidth="1"/>
    <col min="11779" max="11779" width="14.625" style="17" customWidth="1"/>
    <col min="11780" max="11780" width="2.875" style="17" customWidth="1"/>
    <col min="11781" max="11781" width="12.625" style="17" customWidth="1"/>
    <col min="11782" max="11782" width="1.75" style="17" customWidth="1"/>
    <col min="11783" max="11783" width="1.625" style="17" customWidth="1"/>
    <col min="11784" max="11784" width="14.625" style="17" customWidth="1"/>
    <col min="11785" max="12023" width="8.875" style="17"/>
    <col min="12024" max="12024" width="0.75" style="17" customWidth="1"/>
    <col min="12025" max="12025" width="3.625" style="17" customWidth="1"/>
    <col min="12026" max="12026" width="19.625" style="17" customWidth="1"/>
    <col min="12027" max="12027" width="4.75" style="17" customWidth="1"/>
    <col min="12028" max="12029" width="9.25" style="17" customWidth="1"/>
    <col min="12030" max="12030" width="8.625" style="17" customWidth="1"/>
    <col min="12031" max="12032" width="7" style="17" customWidth="1"/>
    <col min="12033" max="12033" width="11.625" style="17" customWidth="1"/>
    <col min="12034" max="12034" width="7.625" style="17" customWidth="1"/>
    <col min="12035" max="12035" width="14.625" style="17" customWidth="1"/>
    <col min="12036" max="12036" width="2.875" style="17" customWidth="1"/>
    <col min="12037" max="12037" width="12.625" style="17" customWidth="1"/>
    <col min="12038" max="12038" width="1.75" style="17" customWidth="1"/>
    <col min="12039" max="12039" width="1.625" style="17" customWidth="1"/>
    <col min="12040" max="12040" width="14.625" style="17" customWidth="1"/>
    <col min="12041" max="12279" width="8.875" style="17"/>
    <col min="12280" max="12280" width="0.75" style="17" customWidth="1"/>
    <col min="12281" max="12281" width="3.625" style="17" customWidth="1"/>
    <col min="12282" max="12282" width="19.625" style="17" customWidth="1"/>
    <col min="12283" max="12283" width="4.75" style="17" customWidth="1"/>
    <col min="12284" max="12285" width="9.25" style="17" customWidth="1"/>
    <col min="12286" max="12286" width="8.625" style="17" customWidth="1"/>
    <col min="12287" max="12288" width="7" style="17" customWidth="1"/>
    <col min="12289" max="12289" width="11.625" style="17" customWidth="1"/>
    <col min="12290" max="12290" width="7.625" style="17" customWidth="1"/>
    <col min="12291" max="12291" width="14.625" style="17" customWidth="1"/>
    <col min="12292" max="12292" width="2.875" style="17" customWidth="1"/>
    <col min="12293" max="12293" width="12.625" style="17" customWidth="1"/>
    <col min="12294" max="12294" width="1.75" style="17" customWidth="1"/>
    <col min="12295" max="12295" width="1.625" style="17" customWidth="1"/>
    <col min="12296" max="12296" width="14.625" style="17" customWidth="1"/>
    <col min="12297" max="12535" width="8.875" style="17"/>
    <col min="12536" max="12536" width="0.75" style="17" customWidth="1"/>
    <col min="12537" max="12537" width="3.625" style="17" customWidth="1"/>
    <col min="12538" max="12538" width="19.625" style="17" customWidth="1"/>
    <col min="12539" max="12539" width="4.75" style="17" customWidth="1"/>
    <col min="12540" max="12541" width="9.25" style="17" customWidth="1"/>
    <col min="12542" max="12542" width="8.625" style="17" customWidth="1"/>
    <col min="12543" max="12544" width="7" style="17" customWidth="1"/>
    <col min="12545" max="12545" width="11.625" style="17" customWidth="1"/>
    <col min="12546" max="12546" width="7.625" style="17" customWidth="1"/>
    <col min="12547" max="12547" width="14.625" style="17" customWidth="1"/>
    <col min="12548" max="12548" width="2.875" style="17" customWidth="1"/>
    <col min="12549" max="12549" width="12.625" style="17" customWidth="1"/>
    <col min="12550" max="12550" width="1.75" style="17" customWidth="1"/>
    <col min="12551" max="12551" width="1.625" style="17" customWidth="1"/>
    <col min="12552" max="12552" width="14.625" style="17" customWidth="1"/>
    <col min="12553" max="12791" width="8.875" style="17"/>
    <col min="12792" max="12792" width="0.75" style="17" customWidth="1"/>
    <col min="12793" max="12793" width="3.625" style="17" customWidth="1"/>
    <col min="12794" max="12794" width="19.625" style="17" customWidth="1"/>
    <col min="12795" max="12795" width="4.75" style="17" customWidth="1"/>
    <col min="12796" max="12797" width="9.25" style="17" customWidth="1"/>
    <col min="12798" max="12798" width="8.625" style="17" customWidth="1"/>
    <col min="12799" max="12800" width="7" style="17" customWidth="1"/>
    <col min="12801" max="12801" width="11.625" style="17" customWidth="1"/>
    <col min="12802" max="12802" width="7.625" style="17" customWidth="1"/>
    <col min="12803" max="12803" width="14.625" style="17" customWidth="1"/>
    <col min="12804" max="12804" width="2.875" style="17" customWidth="1"/>
    <col min="12805" max="12805" width="12.625" style="17" customWidth="1"/>
    <col min="12806" max="12806" width="1.75" style="17" customWidth="1"/>
    <col min="12807" max="12807" width="1.625" style="17" customWidth="1"/>
    <col min="12808" max="12808" width="14.625" style="17" customWidth="1"/>
    <col min="12809" max="13047" width="8.875" style="17"/>
    <col min="13048" max="13048" width="0.75" style="17" customWidth="1"/>
    <col min="13049" max="13049" width="3.625" style="17" customWidth="1"/>
    <col min="13050" max="13050" width="19.625" style="17" customWidth="1"/>
    <col min="13051" max="13051" width="4.75" style="17" customWidth="1"/>
    <col min="13052" max="13053" width="9.25" style="17" customWidth="1"/>
    <col min="13054" max="13054" width="8.625" style="17" customWidth="1"/>
    <col min="13055" max="13056" width="7" style="17" customWidth="1"/>
    <col min="13057" max="13057" width="11.625" style="17" customWidth="1"/>
    <col min="13058" max="13058" width="7.625" style="17" customWidth="1"/>
    <col min="13059" max="13059" width="14.625" style="17" customWidth="1"/>
    <col min="13060" max="13060" width="2.875" style="17" customWidth="1"/>
    <col min="13061" max="13061" width="12.625" style="17" customWidth="1"/>
    <col min="13062" max="13062" width="1.75" style="17" customWidth="1"/>
    <col min="13063" max="13063" width="1.625" style="17" customWidth="1"/>
    <col min="13064" max="13064" width="14.625" style="17" customWidth="1"/>
    <col min="13065" max="13303" width="8.875" style="17"/>
    <col min="13304" max="13304" width="0.75" style="17" customWidth="1"/>
    <col min="13305" max="13305" width="3.625" style="17" customWidth="1"/>
    <col min="13306" max="13306" width="19.625" style="17" customWidth="1"/>
    <col min="13307" max="13307" width="4.75" style="17" customWidth="1"/>
    <col min="13308" max="13309" width="9.25" style="17" customWidth="1"/>
    <col min="13310" max="13310" width="8.625" style="17" customWidth="1"/>
    <col min="13311" max="13312" width="7" style="17" customWidth="1"/>
    <col min="13313" max="13313" width="11.625" style="17" customWidth="1"/>
    <col min="13314" max="13314" width="7.625" style="17" customWidth="1"/>
    <col min="13315" max="13315" width="14.625" style="17" customWidth="1"/>
    <col min="13316" max="13316" width="2.875" style="17" customWidth="1"/>
    <col min="13317" max="13317" width="12.625" style="17" customWidth="1"/>
    <col min="13318" max="13318" width="1.75" style="17" customWidth="1"/>
    <col min="13319" max="13319" width="1.625" style="17" customWidth="1"/>
    <col min="13320" max="13320" width="14.625" style="17" customWidth="1"/>
    <col min="13321" max="13559" width="8.875" style="17"/>
    <col min="13560" max="13560" width="0.75" style="17" customWidth="1"/>
    <col min="13561" max="13561" width="3.625" style="17" customWidth="1"/>
    <col min="13562" max="13562" width="19.625" style="17" customWidth="1"/>
    <col min="13563" max="13563" width="4.75" style="17" customWidth="1"/>
    <col min="13564" max="13565" width="9.25" style="17" customWidth="1"/>
    <col min="13566" max="13566" width="8.625" style="17" customWidth="1"/>
    <col min="13567" max="13568" width="7" style="17" customWidth="1"/>
    <col min="13569" max="13569" width="11.625" style="17" customWidth="1"/>
    <col min="13570" max="13570" width="7.625" style="17" customWidth="1"/>
    <col min="13571" max="13571" width="14.625" style="17" customWidth="1"/>
    <col min="13572" max="13572" width="2.875" style="17" customWidth="1"/>
    <col min="13573" max="13573" width="12.625" style="17" customWidth="1"/>
    <col min="13574" max="13574" width="1.75" style="17" customWidth="1"/>
    <col min="13575" max="13575" width="1.625" style="17" customWidth="1"/>
    <col min="13576" max="13576" width="14.625" style="17" customWidth="1"/>
    <col min="13577" max="13815" width="8.875" style="17"/>
    <col min="13816" max="13816" width="0.75" style="17" customWidth="1"/>
    <col min="13817" max="13817" width="3.625" style="17" customWidth="1"/>
    <col min="13818" max="13818" width="19.625" style="17" customWidth="1"/>
    <col min="13819" max="13819" width="4.75" style="17" customWidth="1"/>
    <col min="13820" max="13821" width="9.25" style="17" customWidth="1"/>
    <col min="13822" max="13822" width="8.625" style="17" customWidth="1"/>
    <col min="13823" max="13824" width="7" style="17" customWidth="1"/>
    <col min="13825" max="13825" width="11.625" style="17" customWidth="1"/>
    <col min="13826" max="13826" width="7.625" style="17" customWidth="1"/>
    <col min="13827" max="13827" width="14.625" style="17" customWidth="1"/>
    <col min="13828" max="13828" width="2.875" style="17" customWidth="1"/>
    <col min="13829" max="13829" width="12.625" style="17" customWidth="1"/>
    <col min="13830" max="13830" width="1.75" style="17" customWidth="1"/>
    <col min="13831" max="13831" width="1.625" style="17" customWidth="1"/>
    <col min="13832" max="13832" width="14.625" style="17" customWidth="1"/>
    <col min="13833" max="14071" width="8.875" style="17"/>
    <col min="14072" max="14072" width="0.75" style="17" customWidth="1"/>
    <col min="14073" max="14073" width="3.625" style="17" customWidth="1"/>
    <col min="14074" max="14074" width="19.625" style="17" customWidth="1"/>
    <col min="14075" max="14075" width="4.75" style="17" customWidth="1"/>
    <col min="14076" max="14077" width="9.25" style="17" customWidth="1"/>
    <col min="14078" max="14078" width="8.625" style="17" customWidth="1"/>
    <col min="14079" max="14080" width="7" style="17" customWidth="1"/>
    <col min="14081" max="14081" width="11.625" style="17" customWidth="1"/>
    <col min="14082" max="14082" width="7.625" style="17" customWidth="1"/>
    <col min="14083" max="14083" width="14.625" style="17" customWidth="1"/>
    <col min="14084" max="14084" width="2.875" style="17" customWidth="1"/>
    <col min="14085" max="14085" width="12.625" style="17" customWidth="1"/>
    <col min="14086" max="14086" width="1.75" style="17" customWidth="1"/>
    <col min="14087" max="14087" width="1.625" style="17" customWidth="1"/>
    <col min="14088" max="14088" width="14.625" style="17" customWidth="1"/>
    <col min="14089" max="14327" width="8.875" style="17"/>
    <col min="14328" max="14328" width="0.75" style="17" customWidth="1"/>
    <col min="14329" max="14329" width="3.625" style="17" customWidth="1"/>
    <col min="14330" max="14330" width="19.625" style="17" customWidth="1"/>
    <col min="14331" max="14331" width="4.75" style="17" customWidth="1"/>
    <col min="14332" max="14333" width="9.25" style="17" customWidth="1"/>
    <col min="14334" max="14334" width="8.625" style="17" customWidth="1"/>
    <col min="14335" max="14336" width="7" style="17" customWidth="1"/>
    <col min="14337" max="14337" width="11.625" style="17" customWidth="1"/>
    <col min="14338" max="14338" width="7.625" style="17" customWidth="1"/>
    <col min="14339" max="14339" width="14.625" style="17" customWidth="1"/>
    <col min="14340" max="14340" width="2.875" style="17" customWidth="1"/>
    <col min="14341" max="14341" width="12.625" style="17" customWidth="1"/>
    <col min="14342" max="14342" width="1.75" style="17" customWidth="1"/>
    <col min="14343" max="14343" width="1.625" style="17" customWidth="1"/>
    <col min="14344" max="14344" width="14.625" style="17" customWidth="1"/>
    <col min="14345" max="14583" width="8.875" style="17"/>
    <col min="14584" max="14584" width="0.75" style="17" customWidth="1"/>
    <col min="14585" max="14585" width="3.625" style="17" customWidth="1"/>
    <col min="14586" max="14586" width="19.625" style="17" customWidth="1"/>
    <col min="14587" max="14587" width="4.75" style="17" customWidth="1"/>
    <col min="14588" max="14589" width="9.25" style="17" customWidth="1"/>
    <col min="14590" max="14590" width="8.625" style="17" customWidth="1"/>
    <col min="14591" max="14592" width="7" style="17" customWidth="1"/>
    <col min="14593" max="14593" width="11.625" style="17" customWidth="1"/>
    <col min="14594" max="14594" width="7.625" style="17" customWidth="1"/>
    <col min="14595" max="14595" width="14.625" style="17" customWidth="1"/>
    <col min="14596" max="14596" width="2.875" style="17" customWidth="1"/>
    <col min="14597" max="14597" width="12.625" style="17" customWidth="1"/>
    <col min="14598" max="14598" width="1.75" style="17" customWidth="1"/>
    <col min="14599" max="14599" width="1.625" style="17" customWidth="1"/>
    <col min="14600" max="14600" width="14.625" style="17" customWidth="1"/>
    <col min="14601" max="14839" width="8.875" style="17"/>
    <col min="14840" max="14840" width="0.75" style="17" customWidth="1"/>
    <col min="14841" max="14841" width="3.625" style="17" customWidth="1"/>
    <col min="14842" max="14842" width="19.625" style="17" customWidth="1"/>
    <col min="14843" max="14843" width="4.75" style="17" customWidth="1"/>
    <col min="14844" max="14845" width="9.25" style="17" customWidth="1"/>
    <col min="14846" max="14846" width="8.625" style="17" customWidth="1"/>
    <col min="14847" max="14848" width="7" style="17" customWidth="1"/>
    <col min="14849" max="14849" width="11.625" style="17" customWidth="1"/>
    <col min="14850" max="14850" width="7.625" style="17" customWidth="1"/>
    <col min="14851" max="14851" width="14.625" style="17" customWidth="1"/>
    <col min="14852" max="14852" width="2.875" style="17" customWidth="1"/>
    <col min="14853" max="14853" width="12.625" style="17" customWidth="1"/>
    <col min="14854" max="14854" width="1.75" style="17" customWidth="1"/>
    <col min="14855" max="14855" width="1.625" style="17" customWidth="1"/>
    <col min="14856" max="14856" width="14.625" style="17" customWidth="1"/>
    <col min="14857" max="15095" width="8.875" style="17"/>
    <col min="15096" max="15096" width="0.75" style="17" customWidth="1"/>
    <col min="15097" max="15097" width="3.625" style="17" customWidth="1"/>
    <col min="15098" max="15098" width="19.625" style="17" customWidth="1"/>
    <col min="15099" max="15099" width="4.75" style="17" customWidth="1"/>
    <col min="15100" max="15101" width="9.25" style="17" customWidth="1"/>
    <col min="15102" max="15102" width="8.625" style="17" customWidth="1"/>
    <col min="15103" max="15104" width="7" style="17" customWidth="1"/>
    <col min="15105" max="15105" width="11.625" style="17" customWidth="1"/>
    <col min="15106" max="15106" width="7.625" style="17" customWidth="1"/>
    <col min="15107" max="15107" width="14.625" style="17" customWidth="1"/>
    <col min="15108" max="15108" width="2.875" style="17" customWidth="1"/>
    <col min="15109" max="15109" width="12.625" style="17" customWidth="1"/>
    <col min="15110" max="15110" width="1.75" style="17" customWidth="1"/>
    <col min="15111" max="15111" width="1.625" style="17" customWidth="1"/>
    <col min="15112" max="15112" width="14.625" style="17" customWidth="1"/>
    <col min="15113" max="15351" width="8.875" style="17"/>
    <col min="15352" max="15352" width="0.75" style="17" customWidth="1"/>
    <col min="15353" max="15353" width="3.625" style="17" customWidth="1"/>
    <col min="15354" max="15354" width="19.625" style="17" customWidth="1"/>
    <col min="15355" max="15355" width="4.75" style="17" customWidth="1"/>
    <col min="15356" max="15357" width="9.25" style="17" customWidth="1"/>
    <col min="15358" max="15358" width="8.625" style="17" customWidth="1"/>
    <col min="15359" max="15360" width="7" style="17" customWidth="1"/>
    <col min="15361" max="15361" width="11.625" style="17" customWidth="1"/>
    <col min="15362" max="15362" width="7.625" style="17" customWidth="1"/>
    <col min="15363" max="15363" width="14.625" style="17" customWidth="1"/>
    <col min="15364" max="15364" width="2.875" style="17" customWidth="1"/>
    <col min="15365" max="15365" width="12.625" style="17" customWidth="1"/>
    <col min="15366" max="15366" width="1.75" style="17" customWidth="1"/>
    <col min="15367" max="15367" width="1.625" style="17" customWidth="1"/>
    <col min="15368" max="15368" width="14.625" style="17" customWidth="1"/>
    <col min="15369" max="15607" width="8.875" style="17"/>
    <col min="15608" max="15608" width="0.75" style="17" customWidth="1"/>
    <col min="15609" max="15609" width="3.625" style="17" customWidth="1"/>
    <col min="15610" max="15610" width="19.625" style="17" customWidth="1"/>
    <col min="15611" max="15611" width="4.75" style="17" customWidth="1"/>
    <col min="15612" max="15613" width="9.25" style="17" customWidth="1"/>
    <col min="15614" max="15614" width="8.625" style="17" customWidth="1"/>
    <col min="15615" max="15616" width="7" style="17" customWidth="1"/>
    <col min="15617" max="15617" width="11.625" style="17" customWidth="1"/>
    <col min="15618" max="15618" width="7.625" style="17" customWidth="1"/>
    <col min="15619" max="15619" width="14.625" style="17" customWidth="1"/>
    <col min="15620" max="15620" width="2.875" style="17" customWidth="1"/>
    <col min="15621" max="15621" width="12.625" style="17" customWidth="1"/>
    <col min="15622" max="15622" width="1.75" style="17" customWidth="1"/>
    <col min="15623" max="15623" width="1.625" style="17" customWidth="1"/>
    <col min="15624" max="15624" width="14.625" style="17" customWidth="1"/>
    <col min="15625" max="15863" width="8.875" style="17"/>
    <col min="15864" max="15864" width="0.75" style="17" customWidth="1"/>
    <col min="15865" max="15865" width="3.625" style="17" customWidth="1"/>
    <col min="15866" max="15866" width="19.625" style="17" customWidth="1"/>
    <col min="15867" max="15867" width="4.75" style="17" customWidth="1"/>
    <col min="15868" max="15869" width="9.25" style="17" customWidth="1"/>
    <col min="15870" max="15870" width="8.625" style="17" customWidth="1"/>
    <col min="15871" max="15872" width="7" style="17" customWidth="1"/>
    <col min="15873" max="15873" width="11.625" style="17" customWidth="1"/>
    <col min="15874" max="15874" width="7.625" style="17" customWidth="1"/>
    <col min="15875" max="15875" width="14.625" style="17" customWidth="1"/>
    <col min="15876" max="15876" width="2.875" style="17" customWidth="1"/>
    <col min="15877" max="15877" width="12.625" style="17" customWidth="1"/>
    <col min="15878" max="15878" width="1.75" style="17" customWidth="1"/>
    <col min="15879" max="15879" width="1.625" style="17" customWidth="1"/>
    <col min="15880" max="15880" width="14.625" style="17" customWidth="1"/>
    <col min="15881" max="16119" width="8.875" style="17"/>
    <col min="16120" max="16120" width="0.75" style="17" customWidth="1"/>
    <col min="16121" max="16121" width="3.625" style="17" customWidth="1"/>
    <col min="16122" max="16122" width="19.625" style="17" customWidth="1"/>
    <col min="16123" max="16123" width="4.75" style="17" customWidth="1"/>
    <col min="16124" max="16125" width="9.25" style="17" customWidth="1"/>
    <col min="16126" max="16126" width="8.625" style="17" customWidth="1"/>
    <col min="16127" max="16128" width="7" style="17" customWidth="1"/>
    <col min="16129" max="16129" width="11.625" style="17" customWidth="1"/>
    <col min="16130" max="16130" width="7.625" style="17" customWidth="1"/>
    <col min="16131" max="16131" width="14.625" style="17" customWidth="1"/>
    <col min="16132" max="16132" width="2.875" style="17" customWidth="1"/>
    <col min="16133" max="16133" width="12.625" style="17" customWidth="1"/>
    <col min="16134" max="16134" width="1.75" style="17" customWidth="1"/>
    <col min="16135" max="16135" width="1.625" style="17" customWidth="1"/>
    <col min="16136" max="16136" width="14.625" style="17" customWidth="1"/>
    <col min="16137" max="16381" width="8.875" style="17"/>
    <col min="16382" max="16384" width="8.875" style="17" customWidth="1"/>
  </cols>
  <sheetData>
    <row r="1" spans="2:14" s="307" customFormat="1" ht="28.5" customHeight="1">
      <c r="B1" s="307" t="s">
        <v>585</v>
      </c>
      <c r="C1" s="308"/>
      <c r="D1" s="308"/>
      <c r="E1" s="308"/>
      <c r="F1" s="308"/>
      <c r="G1" s="308"/>
      <c r="H1" s="308"/>
      <c r="I1" s="308"/>
      <c r="J1" s="309"/>
      <c r="K1" s="309"/>
      <c r="L1" s="309"/>
      <c r="M1" s="309"/>
    </row>
    <row r="2" spans="2:14" s="307" customFormat="1" ht="25.5" thickBot="1">
      <c r="C2" s="308"/>
      <c r="D2" s="308"/>
      <c r="E2" s="308"/>
      <c r="F2" s="308"/>
      <c r="G2" s="308"/>
      <c r="H2" s="308"/>
      <c r="I2" s="308"/>
      <c r="J2" s="309"/>
      <c r="K2" s="309"/>
      <c r="L2" s="199" t="str">
        <f>'発注書（表紙） '!P2</f>
        <v>2026年4月改訂版</v>
      </c>
      <c r="M2" s="309"/>
    </row>
    <row r="3" spans="2:14" s="476" customFormat="1" ht="27.75" customHeight="1" thickBot="1">
      <c r="B3" s="1231" t="s">
        <v>46</v>
      </c>
      <c r="C3" s="1232"/>
      <c r="D3" s="1232"/>
      <c r="E3" s="1232"/>
      <c r="F3" s="428"/>
      <c r="G3" s="487" t="s">
        <v>47</v>
      </c>
      <c r="H3" s="1188" t="s">
        <v>48</v>
      </c>
      <c r="I3" s="1190"/>
      <c r="J3" s="487" t="s">
        <v>103</v>
      </c>
      <c r="K3" s="487" t="s">
        <v>45</v>
      </c>
      <c r="L3" s="489" t="s">
        <v>50</v>
      </c>
    </row>
    <row r="4" spans="2:14" s="313" customFormat="1" ht="22.5" customHeight="1" thickTop="1">
      <c r="B4" s="1746">
        <v>1</v>
      </c>
      <c r="C4" s="1741" t="s">
        <v>586</v>
      </c>
      <c r="D4" s="1742"/>
      <c r="E4" s="1742"/>
      <c r="F4" s="1743"/>
      <c r="G4" s="1749"/>
      <c r="H4" s="1744">
        <v>550000</v>
      </c>
      <c r="I4" s="1745"/>
      <c r="J4" s="758" t="str">
        <f t="shared" ref="J4" si="0">IF(G4="","",G4*H4)</f>
        <v/>
      </c>
      <c r="K4" s="759">
        <v>0.8</v>
      </c>
      <c r="L4" s="711" t="str">
        <f>IF(G4="","",J4*K4)</f>
        <v/>
      </c>
    </row>
    <row r="5" spans="2:14" s="313" customFormat="1" ht="22.5" customHeight="1">
      <c r="B5" s="1747"/>
      <c r="C5" s="1748" t="s">
        <v>587</v>
      </c>
      <c r="D5" s="1748"/>
      <c r="E5" s="1748"/>
      <c r="F5" s="1748"/>
      <c r="G5" s="1750"/>
      <c r="H5" s="1387">
        <v>110000</v>
      </c>
      <c r="I5" s="1388"/>
      <c r="J5" s="774" t="str">
        <f>IF(G4="","",G4*H5)</f>
        <v/>
      </c>
      <c r="K5" s="779">
        <v>0.9</v>
      </c>
      <c r="L5" s="776" t="str">
        <f>IF(G4="","",J5*K5)</f>
        <v/>
      </c>
    </row>
    <row r="6" spans="2:14" s="313" customFormat="1" ht="22.5" customHeight="1">
      <c r="B6" s="374">
        <v>2</v>
      </c>
      <c r="C6" s="1719" t="s">
        <v>588</v>
      </c>
      <c r="D6" s="1720"/>
      <c r="E6" s="1720"/>
      <c r="F6" s="1721"/>
      <c r="G6" s="784"/>
      <c r="H6" s="1722">
        <v>110000</v>
      </c>
      <c r="I6" s="1722"/>
      <c r="J6" s="404" t="str">
        <f>IF(G6="","",G6*H6)</f>
        <v/>
      </c>
      <c r="K6" s="779">
        <v>0.9</v>
      </c>
      <c r="L6" s="406" t="str">
        <f>IF(G6="","",J6*K6)</f>
        <v/>
      </c>
    </row>
    <row r="7" spans="2:14" s="313" customFormat="1" ht="40.9" customHeight="1">
      <c r="B7" s="785">
        <v>3</v>
      </c>
      <c r="C7" s="1733" t="s">
        <v>589</v>
      </c>
      <c r="D7" s="1720"/>
      <c r="E7" s="1720"/>
      <c r="F7" s="1721"/>
      <c r="G7" s="786"/>
      <c r="H7" s="1722">
        <v>75000</v>
      </c>
      <c r="I7" s="1722"/>
      <c r="J7" s="404" t="str">
        <f>IF(G7="","",G7*H7)</f>
        <v/>
      </c>
      <c r="K7" s="779">
        <v>0.9</v>
      </c>
      <c r="L7" s="406" t="str">
        <f>IF(G7="","",J7*K7)</f>
        <v/>
      </c>
    </row>
    <row r="8" spans="2:14" s="313" customFormat="1" ht="40.9" customHeight="1" thickBot="1">
      <c r="B8" s="388">
        <v>4</v>
      </c>
      <c r="C8" s="1733" t="s">
        <v>590</v>
      </c>
      <c r="D8" s="1720"/>
      <c r="E8" s="1720"/>
      <c r="F8" s="1721"/>
      <c r="G8" s="787"/>
      <c r="H8" s="1722">
        <v>100000</v>
      </c>
      <c r="I8" s="1722"/>
      <c r="J8" s="404" t="str">
        <f>IF(G8="","",G8*H8)</f>
        <v/>
      </c>
      <c r="K8" s="779">
        <v>0.9</v>
      </c>
      <c r="L8" s="406" t="str">
        <f>IF(G8="","",J8*K8)</f>
        <v/>
      </c>
    </row>
    <row r="9" spans="2:14" s="313" customFormat="1" ht="18" customHeight="1" thickBot="1">
      <c r="B9" s="318" t="s">
        <v>53</v>
      </c>
      <c r="C9" s="1302"/>
      <c r="D9" s="1302"/>
      <c r="E9" s="1302"/>
      <c r="F9" s="1302"/>
      <c r="G9" s="1303"/>
      <c r="H9" s="1723" t="s">
        <v>54</v>
      </c>
      <c r="I9" s="1724"/>
      <c r="J9" s="713">
        <f>SUM(J4:J8)</f>
        <v>0</v>
      </c>
      <c r="K9" s="777"/>
      <c r="L9" s="393">
        <f>SUM(L4:L8)</f>
        <v>0</v>
      </c>
      <c r="N9" s="476"/>
    </row>
    <row r="10" spans="2:14" s="141" customFormat="1" ht="15.75" customHeight="1">
      <c r="E10" s="142"/>
      <c r="F10" s="143"/>
      <c r="G10" s="143"/>
      <c r="H10" s="227"/>
      <c r="I10" s="227"/>
      <c r="K10" s="144"/>
      <c r="L10" s="143"/>
      <c r="M10" s="144"/>
    </row>
    <row r="11" spans="2:14" s="141" customFormat="1" ht="15.75" customHeight="1" thickBot="1">
      <c r="B11" s="296" t="s">
        <v>230</v>
      </c>
      <c r="E11" s="142"/>
      <c r="F11" s="143"/>
      <c r="G11" s="143"/>
      <c r="H11" s="227"/>
      <c r="I11" s="227"/>
      <c r="K11" s="144"/>
      <c r="L11" s="143"/>
      <c r="M11" s="144"/>
    </row>
    <row r="12" spans="2:14" s="141" customFormat="1" ht="18.75" customHeight="1">
      <c r="B12" s="1734" t="s">
        <v>231</v>
      </c>
      <c r="C12" s="1735"/>
      <c r="D12" s="1735"/>
      <c r="E12" s="1735"/>
      <c r="F12" s="1735"/>
      <c r="G12" s="1736"/>
      <c r="H12" s="1737" t="s">
        <v>232</v>
      </c>
    </row>
    <row r="13" spans="2:14" s="141" customFormat="1" ht="18" thickBot="1">
      <c r="B13" s="1739" t="s">
        <v>68</v>
      </c>
      <c r="C13" s="1740"/>
      <c r="D13" s="1740"/>
      <c r="E13" s="145"/>
      <c r="F13" s="1740" t="s">
        <v>69</v>
      </c>
      <c r="G13" s="1740"/>
      <c r="H13" s="1738"/>
    </row>
    <row r="14" spans="2:14" s="141" customFormat="1" ht="18.75" customHeight="1" thickTop="1" thickBot="1">
      <c r="B14" s="1725"/>
      <c r="C14" s="1726"/>
      <c r="D14" s="1726"/>
      <c r="E14" s="146" t="s">
        <v>233</v>
      </c>
      <c r="F14" s="1727" t="str">
        <f>IF(B14="","",EOMONTH(B14,11))</f>
        <v/>
      </c>
      <c r="G14" s="1727"/>
      <c r="H14" s="219" t="str">
        <f>IF(B14="","",(DATEDIF(B14,F14,"m"))+1)</f>
        <v/>
      </c>
    </row>
    <row r="15" spans="2:14" s="313" customFormat="1" ht="15.75" customHeight="1">
      <c r="B15" s="294"/>
      <c r="C15" s="294"/>
      <c r="D15" s="476"/>
      <c r="E15" s="320"/>
      <c r="F15" s="320"/>
      <c r="G15" s="321"/>
      <c r="H15" s="321"/>
      <c r="I15" s="321"/>
      <c r="J15" s="321"/>
      <c r="K15" s="321"/>
      <c r="L15" s="17"/>
    </row>
    <row r="16" spans="2:14" s="141" customFormat="1" ht="15.75" customHeight="1">
      <c r="B16" s="437" t="s">
        <v>234</v>
      </c>
      <c r="F16" s="143"/>
      <c r="G16" s="143"/>
      <c r="H16" s="227"/>
      <c r="I16" s="227"/>
      <c r="K16" s="144"/>
      <c r="L16" s="143"/>
      <c r="M16" s="144"/>
    </row>
    <row r="17" spans="2:13" s="141" customFormat="1" ht="15.75" customHeight="1">
      <c r="B17" s="437" t="s">
        <v>235</v>
      </c>
      <c r="D17" s="296"/>
      <c r="E17" s="143"/>
      <c r="F17" s="143"/>
      <c r="G17" s="227"/>
      <c r="H17" s="227"/>
      <c r="J17" s="144"/>
      <c r="K17" s="143"/>
      <c r="L17" s="144"/>
      <c r="M17" s="17"/>
    </row>
    <row r="18" spans="2:13" s="141" customFormat="1" ht="15.75" customHeight="1">
      <c r="B18" s="437"/>
      <c r="D18" s="296"/>
      <c r="E18" s="143"/>
      <c r="F18" s="143"/>
      <c r="G18" s="227"/>
      <c r="H18" s="227"/>
      <c r="J18" s="144"/>
      <c r="K18" s="143"/>
      <c r="L18" s="144"/>
      <c r="M18" s="17"/>
    </row>
    <row r="19" spans="2:13" s="226" customFormat="1" ht="15.75" customHeight="1">
      <c r="B19" s="296" t="s">
        <v>634</v>
      </c>
      <c r="D19" s="296"/>
      <c r="E19" s="297"/>
      <c r="F19" s="297"/>
      <c r="G19" s="298"/>
      <c r="H19" s="298"/>
      <c r="J19" s="299"/>
      <c r="K19" s="297"/>
      <c r="L19" s="299"/>
      <c r="M19" s="559"/>
    </row>
    <row r="20" spans="2:13" s="141" customFormat="1" ht="15.75" customHeight="1">
      <c r="B20" s="296" t="s">
        <v>236</v>
      </c>
      <c r="E20" s="296"/>
      <c r="F20" s="143"/>
      <c r="G20" s="143"/>
      <c r="H20" s="227"/>
      <c r="I20" s="227"/>
      <c r="K20" s="144"/>
      <c r="L20" s="143"/>
      <c r="M20" s="144"/>
    </row>
    <row r="21" spans="2:13" s="141" customFormat="1" ht="15.75" customHeight="1">
      <c r="B21" s="296" t="s">
        <v>635</v>
      </c>
      <c r="E21" s="296"/>
      <c r="F21" s="143"/>
      <c r="G21" s="143"/>
      <c r="H21" s="227"/>
      <c r="I21" s="227"/>
      <c r="K21" s="144"/>
      <c r="L21" s="143"/>
      <c r="M21" s="144"/>
    </row>
    <row r="22" spans="2:13" s="141" customFormat="1" ht="15.75" customHeight="1">
      <c r="B22" s="296" t="s">
        <v>237</v>
      </c>
      <c r="E22" s="296"/>
      <c r="F22" s="143"/>
      <c r="G22" s="143"/>
      <c r="H22" s="227"/>
      <c r="I22" s="227"/>
      <c r="K22" s="144"/>
      <c r="L22" s="143"/>
      <c r="M22" s="144"/>
    </row>
    <row r="23" spans="2:13" s="141" customFormat="1" ht="15.75" customHeight="1">
      <c r="B23" s="296" t="s">
        <v>238</v>
      </c>
      <c r="E23" s="296"/>
      <c r="F23" s="143"/>
      <c r="G23" s="143"/>
      <c r="H23" s="227"/>
      <c r="I23" s="227"/>
      <c r="K23" s="144"/>
      <c r="L23" s="143"/>
      <c r="M23" s="144"/>
    </row>
    <row r="24" spans="2:13" s="141" customFormat="1" ht="15.75" customHeight="1" thickBot="1">
      <c r="B24" s="300"/>
      <c r="D24" s="296"/>
      <c r="E24" s="143"/>
      <c r="F24" s="143"/>
      <c r="G24" s="227"/>
      <c r="H24" s="227"/>
      <c r="J24" s="144"/>
      <c r="K24" s="143"/>
      <c r="L24" s="144"/>
      <c r="M24" s="17"/>
    </row>
    <row r="25" spans="2:13" s="788" customFormat="1" ht="21" customHeight="1">
      <c r="B25" s="141"/>
      <c r="C25" s="1728" t="s">
        <v>239</v>
      </c>
      <c r="D25" s="1330"/>
      <c r="E25" s="1330"/>
      <c r="F25" s="1330"/>
      <c r="G25" s="1330"/>
      <c r="H25" s="1330"/>
      <c r="I25" s="1330"/>
      <c r="J25" s="1729"/>
      <c r="L25" s="17"/>
    </row>
    <row r="26" spans="2:13" s="788" customFormat="1" ht="21" customHeight="1">
      <c r="B26" s="141"/>
      <c r="C26" s="1730" t="s">
        <v>240</v>
      </c>
      <c r="D26" s="1731"/>
      <c r="E26" s="1731"/>
      <c r="F26" s="1731"/>
      <c r="G26" s="1731"/>
      <c r="H26" s="1731"/>
      <c r="I26" s="1731"/>
      <c r="J26" s="1732"/>
    </row>
    <row r="27" spans="2:13" s="788" customFormat="1" ht="21" customHeight="1">
      <c r="B27" s="141"/>
      <c r="C27" s="1730" t="s">
        <v>241</v>
      </c>
      <c r="D27" s="1731"/>
      <c r="E27" s="1731"/>
      <c r="F27" s="1731"/>
      <c r="G27" s="1731"/>
      <c r="H27" s="1731"/>
      <c r="I27" s="1731"/>
      <c r="J27" s="1732"/>
      <c r="L27" s="17"/>
    </row>
    <row r="28" spans="2:13" s="788" customFormat="1" ht="21" customHeight="1" thickBot="1">
      <c r="B28" s="141"/>
      <c r="C28" s="1716" t="s">
        <v>242</v>
      </c>
      <c r="D28" s="1336"/>
      <c r="E28" s="1717" t="s">
        <v>243</v>
      </c>
      <c r="F28" s="1717"/>
      <c r="G28" s="1717"/>
      <c r="H28" s="1717"/>
      <c r="I28" s="1717"/>
      <c r="J28" s="1718"/>
      <c r="L28" s="17"/>
    </row>
    <row r="29" spans="2:13" s="141" customFormat="1" ht="15.75" customHeight="1">
      <c r="C29" s="296"/>
      <c r="D29" s="296"/>
      <c r="E29" s="143"/>
      <c r="F29" s="143"/>
      <c r="G29" s="227"/>
      <c r="H29" s="227"/>
      <c r="J29" s="17"/>
      <c r="K29" s="17"/>
    </row>
    <row r="30" spans="2:13">
      <c r="B30" s="294" t="s">
        <v>244</v>
      </c>
      <c r="D30" s="294"/>
      <c r="E30" s="301"/>
    </row>
    <row r="31" spans="2:13">
      <c r="B31" s="294" t="s">
        <v>636</v>
      </c>
      <c r="D31" s="294"/>
      <c r="E31" s="301"/>
    </row>
    <row r="32" spans="2:13">
      <c r="B32" s="294" t="s">
        <v>591</v>
      </c>
      <c r="D32" s="294"/>
      <c r="E32" s="301"/>
    </row>
    <row r="33" spans="2:5" ht="19.5">
      <c r="B33" s="61" t="s">
        <v>658</v>
      </c>
    </row>
    <row r="34" spans="2:5">
      <c r="B34" s="322" t="s">
        <v>637</v>
      </c>
      <c r="D34" s="294"/>
      <c r="E34" s="301"/>
    </row>
    <row r="35" spans="2:5">
      <c r="C35" s="294"/>
    </row>
  </sheetData>
  <mergeCells count="27">
    <mergeCell ref="F13:G13"/>
    <mergeCell ref="B3:E3"/>
    <mergeCell ref="H3:I3"/>
    <mergeCell ref="C4:F4"/>
    <mergeCell ref="H4:I4"/>
    <mergeCell ref="B4:B5"/>
    <mergeCell ref="C5:F5"/>
    <mergeCell ref="H5:I5"/>
    <mergeCell ref="G4:G5"/>
    <mergeCell ref="C8:F8"/>
    <mergeCell ref="H8:I8"/>
    <mergeCell ref="C28:D28"/>
    <mergeCell ref="E28:J28"/>
    <mergeCell ref="C6:F6"/>
    <mergeCell ref="H6:I6"/>
    <mergeCell ref="C9:G9"/>
    <mergeCell ref="H9:I9"/>
    <mergeCell ref="B14:D14"/>
    <mergeCell ref="F14:G14"/>
    <mergeCell ref="C25:J25"/>
    <mergeCell ref="C26:J26"/>
    <mergeCell ref="C27:J27"/>
    <mergeCell ref="C7:F7"/>
    <mergeCell ref="H7:I7"/>
    <mergeCell ref="B12:G12"/>
    <mergeCell ref="H12:H13"/>
    <mergeCell ref="B13:D13"/>
  </mergeCells>
  <phoneticPr fontId="3"/>
  <pageMargins left="0.55118110236220474" right="0.47244094488188981" top="0.35433070866141736" bottom="0.35433070866141736" header="0.39370078740157483" footer="0.27559055118110237"/>
  <pageSetup paperSize="9" scale="8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5329" r:id="rId4" name="Check Box 1">
              <controlPr defaultSize="0" autoFill="0" autoLine="0" autoPict="0">
                <anchor moveWithCells="1">
                  <from>
                    <xdr:col>2</xdr:col>
                    <xdr:colOff>19050</xdr:colOff>
                    <xdr:row>25</xdr:row>
                    <xdr:rowOff>0</xdr:rowOff>
                  </from>
                  <to>
                    <xdr:col>2</xdr:col>
                    <xdr:colOff>314325</xdr:colOff>
                    <xdr:row>25</xdr:row>
                    <xdr:rowOff>257175</xdr:rowOff>
                  </to>
                </anchor>
              </controlPr>
            </control>
          </mc:Choice>
        </mc:AlternateContent>
        <mc:AlternateContent xmlns:mc="http://schemas.openxmlformats.org/markup-compatibility/2006">
          <mc:Choice Requires="x14">
            <control shapeId="355330" r:id="rId5" name="Check Box 2">
              <controlPr defaultSize="0" autoFill="0" autoLine="0" autoPict="0">
                <anchor moveWithCells="1">
                  <from>
                    <xdr:col>2</xdr:col>
                    <xdr:colOff>19050</xdr:colOff>
                    <xdr:row>26</xdr:row>
                    <xdr:rowOff>0</xdr:rowOff>
                  </from>
                  <to>
                    <xdr:col>2</xdr:col>
                    <xdr:colOff>314325</xdr:colOff>
                    <xdr:row>26</xdr:row>
                    <xdr:rowOff>257175</xdr:rowOff>
                  </to>
                </anchor>
              </controlPr>
            </control>
          </mc:Choice>
        </mc:AlternateContent>
        <mc:AlternateContent xmlns:mc="http://schemas.openxmlformats.org/markup-compatibility/2006">
          <mc:Choice Requires="x14">
            <control shapeId="355331" r:id="rId6" name="Check Box 3">
              <controlPr defaultSize="0" autoFill="0" autoLine="0" autoPict="0">
                <anchor moveWithCells="1">
                  <from>
                    <xdr:col>2</xdr:col>
                    <xdr:colOff>19050</xdr:colOff>
                    <xdr:row>24</xdr:row>
                    <xdr:rowOff>0</xdr:rowOff>
                  </from>
                  <to>
                    <xdr:col>2</xdr:col>
                    <xdr:colOff>314325</xdr:colOff>
                    <xdr:row>24</xdr:row>
                    <xdr:rowOff>257175</xdr:rowOff>
                  </to>
                </anchor>
              </controlPr>
            </control>
          </mc:Choice>
        </mc:AlternateContent>
        <mc:AlternateContent xmlns:mc="http://schemas.openxmlformats.org/markup-compatibility/2006">
          <mc:Choice Requires="x14">
            <control shapeId="355332" r:id="rId7" name="Check Box 4">
              <controlPr defaultSize="0" autoFill="0" autoLine="0" autoPict="0">
                <anchor moveWithCells="1">
                  <from>
                    <xdr:col>2</xdr:col>
                    <xdr:colOff>19050</xdr:colOff>
                    <xdr:row>27</xdr:row>
                    <xdr:rowOff>0</xdr:rowOff>
                  </from>
                  <to>
                    <xdr:col>2</xdr:col>
                    <xdr:colOff>314325</xdr:colOff>
                    <xdr:row>27</xdr:row>
                    <xdr:rowOff>257175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1:EB171"/>
  <sheetViews>
    <sheetView showGridLines="0" zoomScale="90" zoomScaleNormal="90" zoomScaleSheetLayoutView="90" workbookViewId="0">
      <selection sqref="A1:Q2"/>
    </sheetView>
  </sheetViews>
  <sheetFormatPr defaultColWidth="1.75" defaultRowHeight="6.75" customHeight="1"/>
  <cols>
    <col min="1" max="1" width="1.75" style="234"/>
    <col min="2" max="2" width="1.875" style="234" customWidth="1"/>
    <col min="3" max="3" width="1.75" style="234"/>
    <col min="4" max="4" width="1.75" style="268"/>
    <col min="5" max="5" width="1.75" style="278"/>
    <col min="6" max="17" width="1.75" style="234"/>
    <col min="18" max="18" width="2.25" style="234" customWidth="1"/>
    <col min="19" max="20" width="1.75" style="234"/>
    <col min="21" max="21" width="2" style="234" customWidth="1"/>
    <col min="22" max="24" width="1.75" style="234"/>
    <col min="25" max="25" width="2.375" style="234" customWidth="1"/>
    <col min="26" max="27" width="1.75" style="234"/>
    <col min="28" max="28" width="2.125" style="234" customWidth="1"/>
    <col min="29" max="31" width="1.75" style="234"/>
    <col min="32" max="32" width="2.25" style="234" customWidth="1"/>
    <col min="33" max="62" width="1.75" style="234"/>
    <col min="63" max="67" width="1.375" style="234" customWidth="1"/>
    <col min="68" max="69" width="1.75" style="234"/>
    <col min="70" max="70" width="1.75" style="268"/>
    <col min="71" max="16384" width="1.75" style="234"/>
  </cols>
  <sheetData>
    <row r="1" spans="1:132" ht="6.75" customHeight="1">
      <c r="A1" s="1751" t="s">
        <v>245</v>
      </c>
      <c r="B1" s="1751"/>
      <c r="C1" s="1751"/>
      <c r="D1" s="1751"/>
      <c r="E1" s="1751"/>
      <c r="F1" s="1751"/>
      <c r="G1" s="1751"/>
      <c r="H1" s="1751"/>
      <c r="I1" s="1751"/>
      <c r="J1" s="1751"/>
      <c r="K1" s="1751"/>
      <c r="L1" s="1751"/>
      <c r="M1" s="1751"/>
      <c r="N1" s="1751"/>
      <c r="O1" s="1751"/>
      <c r="P1" s="1751"/>
      <c r="Q1" s="1751"/>
      <c r="AY1" s="235"/>
      <c r="BQ1" s="236"/>
      <c r="BR1" s="236"/>
      <c r="BS1" s="236"/>
      <c r="BT1" s="236"/>
      <c r="BU1" s="236"/>
      <c r="BV1" s="236"/>
      <c r="BW1" s="236"/>
      <c r="BX1" s="236"/>
      <c r="BY1" s="236"/>
      <c r="BZ1" s="236"/>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8"/>
      <c r="DF1" s="238"/>
      <c r="DG1" s="238"/>
      <c r="DH1" s="238"/>
      <c r="DI1" s="238"/>
      <c r="DJ1" s="238"/>
      <c r="DK1" s="238"/>
      <c r="DL1" s="238"/>
      <c r="DM1" s="238"/>
    </row>
    <row r="2" spans="1:132" ht="6.75" customHeight="1">
      <c r="A2" s="1751"/>
      <c r="B2" s="1751"/>
      <c r="C2" s="1751"/>
      <c r="D2" s="1751"/>
      <c r="E2" s="1751"/>
      <c r="F2" s="1751"/>
      <c r="G2" s="1751"/>
      <c r="H2" s="1751"/>
      <c r="I2" s="1751"/>
      <c r="J2" s="1751"/>
      <c r="K2" s="1751"/>
      <c r="L2" s="1751"/>
      <c r="M2" s="1751"/>
      <c r="N2" s="1751"/>
      <c r="O2" s="1751"/>
      <c r="P2" s="1751"/>
      <c r="Q2" s="1751"/>
      <c r="AY2" s="235"/>
      <c r="BQ2" s="1752" t="s">
        <v>246</v>
      </c>
      <c r="BR2" s="1752"/>
      <c r="BS2" s="1752"/>
      <c r="BT2" s="1752"/>
      <c r="BU2" s="1752"/>
      <c r="BV2" s="1752"/>
      <c r="BW2" s="1752"/>
      <c r="BX2" s="1752"/>
      <c r="BY2" s="1752"/>
      <c r="BZ2" s="1752"/>
      <c r="CA2" s="1752"/>
      <c r="CB2" s="1752"/>
      <c r="CC2" s="1752"/>
      <c r="CD2" s="283"/>
      <c r="CE2" s="283"/>
      <c r="CF2" s="283"/>
      <c r="CG2" s="283"/>
      <c r="CH2" s="283"/>
      <c r="CI2" s="283"/>
      <c r="CJ2" s="283"/>
      <c r="CK2" s="283"/>
      <c r="CL2" s="283"/>
      <c r="CM2" s="283"/>
      <c r="CN2" s="283"/>
      <c r="CO2" s="283"/>
      <c r="CP2" s="283"/>
      <c r="CQ2" s="283"/>
      <c r="CR2" s="283"/>
      <c r="CS2" s="283"/>
      <c r="CT2" s="283"/>
      <c r="CU2" s="283"/>
      <c r="CV2" s="283"/>
      <c r="CW2" s="283"/>
      <c r="CX2" s="283"/>
      <c r="CY2" s="283"/>
      <c r="CZ2" s="283"/>
      <c r="DA2" s="283"/>
      <c r="DB2" s="283"/>
      <c r="DC2" s="283"/>
      <c r="DD2" s="283"/>
      <c r="DE2" s="239"/>
      <c r="DF2" s="239"/>
      <c r="DG2" s="239"/>
      <c r="DH2" s="239"/>
      <c r="DI2" s="239"/>
      <c r="DJ2" s="239"/>
      <c r="DK2" s="1753" t="s">
        <v>247</v>
      </c>
      <c r="DL2" s="1753"/>
      <c r="DM2" s="1753"/>
      <c r="DN2" s="1753"/>
      <c r="DO2" s="1753"/>
      <c r="DP2" s="1753"/>
      <c r="DQ2" s="1753"/>
      <c r="DR2" s="1753"/>
      <c r="DS2" s="1753"/>
      <c r="DT2" s="1753"/>
      <c r="DU2" s="1753"/>
      <c r="DV2" s="1753"/>
      <c r="DW2" s="1753"/>
    </row>
    <row r="3" spans="1:132" ht="6.75" customHeight="1">
      <c r="A3" s="1754" t="s">
        <v>248</v>
      </c>
      <c r="B3" s="1754"/>
      <c r="C3" s="1754"/>
      <c r="D3" s="1754"/>
      <c r="E3" s="1754"/>
      <c r="F3" s="1754"/>
      <c r="G3" s="1754"/>
      <c r="H3" s="1754"/>
      <c r="I3" s="1754"/>
      <c r="J3" s="1754"/>
      <c r="K3" s="1754"/>
      <c r="L3" s="1754"/>
      <c r="M3" s="1754"/>
      <c r="N3" s="1754"/>
      <c r="O3" s="1754"/>
      <c r="P3" s="1754"/>
      <c r="Q3" s="1754"/>
      <c r="R3" s="1754"/>
      <c r="S3" s="1754"/>
      <c r="T3" s="1754"/>
      <c r="U3" s="1754"/>
      <c r="V3" s="1754"/>
      <c r="W3" s="1754"/>
      <c r="X3" s="1754"/>
      <c r="Y3" s="1754"/>
      <c r="Z3" s="1754"/>
      <c r="AA3" s="1754"/>
      <c r="AB3" s="1754"/>
      <c r="AC3" s="1754"/>
      <c r="AD3" s="1754"/>
      <c r="AE3" s="1754"/>
      <c r="AF3" s="1754"/>
      <c r="AG3" s="1754"/>
      <c r="AH3" s="1754"/>
      <c r="AI3" s="1754"/>
      <c r="AJ3" s="1754"/>
      <c r="AK3" s="1754"/>
      <c r="AL3" s="1754"/>
      <c r="AM3" s="1754"/>
      <c r="AN3" s="1754"/>
      <c r="AO3" s="1754"/>
      <c r="AP3" s="1754"/>
      <c r="AQ3" s="1754"/>
      <c r="AR3" s="1754"/>
      <c r="AS3" s="1754"/>
      <c r="AT3" s="1754"/>
      <c r="AU3" s="1754"/>
      <c r="AV3" s="1754"/>
      <c r="AW3" s="1754"/>
      <c r="AX3" s="1754"/>
      <c r="AY3" s="1754"/>
      <c r="AZ3" s="1754"/>
      <c r="BA3" s="1754"/>
      <c r="BB3" s="1754"/>
      <c r="BC3" s="1754"/>
      <c r="BD3" s="1754"/>
      <c r="BE3" s="1754"/>
      <c r="BF3" s="1754"/>
      <c r="BG3" s="1754"/>
      <c r="BH3" s="1754"/>
      <c r="BI3" s="1754"/>
      <c r="BJ3" s="240"/>
      <c r="BK3" s="240"/>
      <c r="BL3" s="240"/>
      <c r="BM3" s="240"/>
      <c r="BQ3" s="1752"/>
      <c r="BR3" s="1752"/>
      <c r="BS3" s="1752"/>
      <c r="BT3" s="1752"/>
      <c r="BU3" s="1752"/>
      <c r="BV3" s="1752"/>
      <c r="BW3" s="1752"/>
      <c r="BX3" s="1752"/>
      <c r="BY3" s="1752"/>
      <c r="BZ3" s="1752"/>
      <c r="CA3" s="1752"/>
      <c r="CB3" s="1752"/>
      <c r="CC3" s="1752"/>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1753"/>
      <c r="DL3" s="1753"/>
      <c r="DM3" s="1753"/>
      <c r="DN3" s="1753"/>
      <c r="DO3" s="1753"/>
      <c r="DP3" s="1753"/>
      <c r="DQ3" s="1753"/>
      <c r="DR3" s="1753"/>
      <c r="DS3" s="1753"/>
      <c r="DT3" s="1753"/>
      <c r="DU3" s="1753"/>
      <c r="DV3" s="1753"/>
      <c r="DW3" s="1753"/>
    </row>
    <row r="4" spans="1:132" ht="6.75" customHeight="1">
      <c r="A4" s="1754"/>
      <c r="B4" s="1754"/>
      <c r="C4" s="1754"/>
      <c r="D4" s="1754"/>
      <c r="E4" s="1754"/>
      <c r="F4" s="1754"/>
      <c r="G4" s="1754"/>
      <c r="H4" s="1754"/>
      <c r="I4" s="1754"/>
      <c r="J4" s="1754"/>
      <c r="K4" s="1754"/>
      <c r="L4" s="1754"/>
      <c r="M4" s="1754"/>
      <c r="N4" s="1754"/>
      <c r="O4" s="1754"/>
      <c r="P4" s="1754"/>
      <c r="Q4" s="1754"/>
      <c r="R4" s="1754"/>
      <c r="S4" s="1754"/>
      <c r="T4" s="1754"/>
      <c r="U4" s="1754"/>
      <c r="V4" s="1754"/>
      <c r="W4" s="1754"/>
      <c r="X4" s="1754"/>
      <c r="Y4" s="1754"/>
      <c r="Z4" s="1754"/>
      <c r="AA4" s="1754"/>
      <c r="AB4" s="1754"/>
      <c r="AC4" s="1754"/>
      <c r="AD4" s="1754"/>
      <c r="AE4" s="1754"/>
      <c r="AF4" s="1754"/>
      <c r="AG4" s="1754"/>
      <c r="AH4" s="1754"/>
      <c r="AI4" s="1754"/>
      <c r="AJ4" s="1754"/>
      <c r="AK4" s="1754"/>
      <c r="AL4" s="1754"/>
      <c r="AM4" s="1754"/>
      <c r="AN4" s="1754"/>
      <c r="AO4" s="1754"/>
      <c r="AP4" s="1754"/>
      <c r="AQ4" s="1754"/>
      <c r="AR4" s="1754"/>
      <c r="AS4" s="1754"/>
      <c r="AT4" s="1754"/>
      <c r="AU4" s="1754"/>
      <c r="AV4" s="1754"/>
      <c r="AW4" s="1754"/>
      <c r="AX4" s="1754"/>
      <c r="AY4" s="1754"/>
      <c r="AZ4" s="1754"/>
      <c r="BA4" s="1754"/>
      <c r="BB4" s="1754"/>
      <c r="BC4" s="1754"/>
      <c r="BD4" s="1754"/>
      <c r="BE4" s="1754"/>
      <c r="BF4" s="1754"/>
      <c r="BG4" s="1754"/>
      <c r="BH4" s="1754"/>
      <c r="BI4" s="1754"/>
      <c r="BJ4" s="240"/>
      <c r="BK4" s="240"/>
      <c r="BL4" s="240"/>
      <c r="BM4" s="240"/>
      <c r="BQ4" s="1752" t="s">
        <v>249</v>
      </c>
      <c r="BR4" s="1752"/>
      <c r="BS4" s="1752"/>
      <c r="BT4" s="1752"/>
      <c r="BU4" s="1752"/>
      <c r="BV4" s="1752"/>
      <c r="BW4" s="1752"/>
      <c r="BX4" s="1752"/>
      <c r="BY4" s="1752"/>
      <c r="BZ4" s="1752"/>
      <c r="CA4" s="1752"/>
      <c r="CB4" s="1752"/>
      <c r="CC4" s="1752"/>
      <c r="CD4" s="1752"/>
      <c r="CE4" s="1752"/>
      <c r="CF4" s="1752"/>
      <c r="CG4" s="1752"/>
      <c r="CH4" s="1752"/>
      <c r="CI4" s="1752"/>
      <c r="CJ4" s="1752"/>
      <c r="CK4" s="1752"/>
      <c r="CL4" s="1752"/>
      <c r="CM4" s="1752"/>
      <c r="CN4" s="1752"/>
      <c r="CO4" s="1752"/>
      <c r="CP4" s="1752"/>
      <c r="CQ4" s="1752"/>
      <c r="CR4" s="1752"/>
      <c r="CS4" s="1752"/>
      <c r="CT4" s="1752"/>
      <c r="CU4" s="1752"/>
      <c r="CV4" s="1752"/>
      <c r="CW4" s="1752"/>
      <c r="CX4" s="1752"/>
      <c r="CY4" s="1752"/>
      <c r="CZ4" s="1752"/>
      <c r="DA4" s="1752"/>
      <c r="DB4" s="1752"/>
      <c r="DC4" s="1752"/>
      <c r="DD4" s="1752"/>
      <c r="DE4" s="1752"/>
      <c r="DF4" s="1752"/>
      <c r="DG4" s="1752"/>
      <c r="DH4" s="1752"/>
      <c r="DI4" s="1752"/>
      <c r="DJ4" s="1752"/>
      <c r="DK4" s="1752"/>
      <c r="DL4" s="283"/>
      <c r="DM4" s="283"/>
      <c r="DN4" s="283"/>
      <c r="DO4" s="283"/>
      <c r="DP4" s="283"/>
      <c r="DQ4" s="283"/>
      <c r="DR4" s="283"/>
      <c r="DS4" s="283"/>
      <c r="DT4" s="283"/>
      <c r="DU4" s="283"/>
      <c r="DV4" s="283"/>
      <c r="DW4" s="283"/>
    </row>
    <row r="5" spans="1:132" ht="6.75" customHeight="1">
      <c r="A5" s="1755" t="s">
        <v>250</v>
      </c>
      <c r="B5" s="1755"/>
      <c r="C5" s="1755"/>
      <c r="D5" s="1755"/>
      <c r="E5" s="1755"/>
      <c r="F5" s="1755"/>
      <c r="G5" s="1755"/>
      <c r="H5" s="1755"/>
      <c r="I5" s="1755"/>
      <c r="J5" s="1755"/>
      <c r="K5" s="1755"/>
      <c r="L5" s="1755"/>
      <c r="M5" s="1755"/>
      <c r="N5" s="1755"/>
      <c r="O5" s="1755"/>
      <c r="P5" s="1755"/>
      <c r="Q5" s="1755"/>
      <c r="R5" s="1755"/>
      <c r="S5" s="1755"/>
      <c r="T5" s="1755"/>
      <c r="U5" s="1755"/>
      <c r="V5" s="1755"/>
      <c r="W5" s="1755"/>
      <c r="X5" s="1755"/>
      <c r="Y5" s="1755"/>
      <c r="Z5" s="1755"/>
      <c r="AA5" s="1755"/>
      <c r="AB5" s="1755"/>
      <c r="AC5" s="1755"/>
      <c r="AD5" s="1755"/>
      <c r="AE5" s="1755"/>
      <c r="AF5" s="1755"/>
      <c r="AG5" s="1755"/>
      <c r="AH5" s="1755"/>
      <c r="AI5" s="1755"/>
      <c r="AJ5" s="1755"/>
      <c r="AK5" s="1755"/>
      <c r="AL5" s="1755"/>
      <c r="AM5" s="1755"/>
      <c r="AN5" s="1755"/>
      <c r="AO5" s="1755"/>
      <c r="AP5" s="1755"/>
      <c r="AQ5" s="1755"/>
      <c r="AR5" s="1755"/>
      <c r="AS5" s="1755"/>
      <c r="AT5" s="1755"/>
      <c r="AU5" s="1755"/>
      <c r="AV5" s="1755"/>
      <c r="AW5" s="1755"/>
      <c r="AX5" s="1755"/>
      <c r="AY5" s="1755"/>
      <c r="AZ5" s="1755"/>
      <c r="BA5" s="1755"/>
      <c r="BB5" s="1755"/>
      <c r="BC5" s="1755"/>
      <c r="BD5" s="1755"/>
      <c r="BE5" s="1755"/>
      <c r="BF5" s="1755"/>
      <c r="BG5" s="1755"/>
      <c r="BH5" s="1755"/>
      <c r="BI5" s="1755"/>
      <c r="BJ5" s="241"/>
      <c r="BK5" s="241"/>
      <c r="BL5" s="241"/>
      <c r="BM5" s="241"/>
      <c r="BQ5" s="1752"/>
      <c r="BR5" s="1752"/>
      <c r="BS5" s="1752"/>
      <c r="BT5" s="1752"/>
      <c r="BU5" s="1752"/>
      <c r="BV5" s="1752"/>
      <c r="BW5" s="1752"/>
      <c r="BX5" s="1752"/>
      <c r="BY5" s="1752"/>
      <c r="BZ5" s="1752"/>
      <c r="CA5" s="1752"/>
      <c r="CB5" s="1752"/>
      <c r="CC5" s="1752"/>
      <c r="CD5" s="1752"/>
      <c r="CE5" s="1752"/>
      <c r="CF5" s="1752"/>
      <c r="CG5" s="1752"/>
      <c r="CH5" s="1752"/>
      <c r="CI5" s="1752"/>
      <c r="CJ5" s="1752"/>
      <c r="CK5" s="1752"/>
      <c r="CL5" s="1752"/>
      <c r="CM5" s="1752"/>
      <c r="CN5" s="1752"/>
      <c r="CO5" s="1752"/>
      <c r="CP5" s="1752"/>
      <c r="CQ5" s="1752"/>
      <c r="CR5" s="1752"/>
      <c r="CS5" s="1752"/>
      <c r="CT5" s="1752"/>
      <c r="CU5" s="1752"/>
      <c r="CV5" s="1752"/>
      <c r="CW5" s="1752"/>
      <c r="CX5" s="1752"/>
      <c r="CY5" s="1752"/>
      <c r="CZ5" s="1752"/>
      <c r="DA5" s="1752"/>
      <c r="DB5" s="1752"/>
      <c r="DC5" s="1752"/>
      <c r="DD5" s="1752"/>
      <c r="DE5" s="1752"/>
      <c r="DF5" s="1752"/>
      <c r="DG5" s="1752"/>
      <c r="DH5" s="1752"/>
      <c r="DI5" s="1752"/>
      <c r="DJ5" s="1752"/>
      <c r="DK5" s="1752"/>
      <c r="DL5" s="283"/>
      <c r="DM5" s="283"/>
      <c r="DN5" s="283"/>
      <c r="DO5" s="283"/>
      <c r="DP5" s="283"/>
      <c r="DQ5" s="283"/>
      <c r="DR5" s="283"/>
      <c r="DS5" s="283"/>
      <c r="DT5" s="283"/>
      <c r="DU5" s="283"/>
      <c r="DV5" s="283"/>
      <c r="DW5" s="283"/>
    </row>
    <row r="6" spans="1:132" ht="6.75" customHeight="1">
      <c r="A6" s="1755"/>
      <c r="B6" s="1755"/>
      <c r="C6" s="1755"/>
      <c r="D6" s="1755"/>
      <c r="E6" s="1755"/>
      <c r="F6" s="1755"/>
      <c r="G6" s="1755"/>
      <c r="H6" s="1755"/>
      <c r="I6" s="1755"/>
      <c r="J6" s="1755"/>
      <c r="K6" s="1755"/>
      <c r="L6" s="1755"/>
      <c r="M6" s="1755"/>
      <c r="N6" s="1755"/>
      <c r="O6" s="1755"/>
      <c r="P6" s="1755"/>
      <c r="Q6" s="1755"/>
      <c r="R6" s="1755"/>
      <c r="S6" s="1755"/>
      <c r="T6" s="1755"/>
      <c r="U6" s="1755"/>
      <c r="V6" s="1755"/>
      <c r="W6" s="1755"/>
      <c r="X6" s="1755"/>
      <c r="Y6" s="1755"/>
      <c r="Z6" s="1755"/>
      <c r="AA6" s="1755"/>
      <c r="AB6" s="1755"/>
      <c r="AC6" s="1755"/>
      <c r="AD6" s="1755"/>
      <c r="AE6" s="1755"/>
      <c r="AF6" s="1755"/>
      <c r="AG6" s="1755"/>
      <c r="AH6" s="1755"/>
      <c r="AI6" s="1755"/>
      <c r="AJ6" s="1755"/>
      <c r="AK6" s="1755"/>
      <c r="AL6" s="1755"/>
      <c r="AM6" s="1755"/>
      <c r="AN6" s="1755"/>
      <c r="AO6" s="1755"/>
      <c r="AP6" s="1755"/>
      <c r="AQ6" s="1755"/>
      <c r="AR6" s="1755"/>
      <c r="AS6" s="1755"/>
      <c r="AT6" s="1755"/>
      <c r="AU6" s="1755"/>
      <c r="AV6" s="1755"/>
      <c r="AW6" s="1755"/>
      <c r="AX6" s="1755"/>
      <c r="AY6" s="1755"/>
      <c r="AZ6" s="1755"/>
      <c r="BA6" s="1755"/>
      <c r="BB6" s="1755"/>
      <c r="BC6" s="1755"/>
      <c r="BD6" s="1755"/>
      <c r="BE6" s="1755"/>
      <c r="BF6" s="1755"/>
      <c r="BG6" s="1755"/>
      <c r="BH6" s="1755"/>
      <c r="BI6" s="1755"/>
      <c r="BJ6" s="241"/>
      <c r="BK6" s="241"/>
      <c r="BL6" s="241"/>
      <c r="BM6" s="241"/>
      <c r="BQ6" s="1756" t="s">
        <v>251</v>
      </c>
      <c r="BR6" s="1756"/>
      <c r="BS6" s="1756"/>
      <c r="BT6" s="1756"/>
      <c r="BU6" s="1756"/>
      <c r="BV6" s="1756"/>
      <c r="BW6" s="1756"/>
      <c r="BX6" s="1756"/>
      <c r="BY6" s="1756"/>
      <c r="BZ6" s="1756"/>
      <c r="CA6" s="1756"/>
      <c r="CB6" s="1756"/>
      <c r="CC6" s="1756"/>
      <c r="CD6" s="1756"/>
      <c r="CE6" s="1756"/>
      <c r="CF6" s="1756"/>
      <c r="CG6" s="1756"/>
      <c r="CH6" s="1756"/>
      <c r="CI6" s="1756"/>
      <c r="CJ6" s="1756"/>
      <c r="CK6" s="1756"/>
      <c r="CL6" s="1756"/>
      <c r="CM6" s="1756"/>
      <c r="CN6" s="1756"/>
      <c r="CO6" s="1756"/>
      <c r="CP6" s="1756"/>
      <c r="CQ6" s="1756"/>
      <c r="CR6" s="1756"/>
      <c r="CS6" s="1756"/>
      <c r="CT6" s="1756"/>
      <c r="CU6" s="1756"/>
      <c r="CV6" s="1756"/>
      <c r="CW6" s="1756"/>
      <c r="CX6" s="1756"/>
      <c r="CY6" s="1756"/>
      <c r="CZ6" s="1756"/>
      <c r="DA6" s="1756"/>
      <c r="DB6" s="1756"/>
      <c r="DC6" s="1756"/>
      <c r="DD6" s="1756"/>
      <c r="DE6" s="1756"/>
      <c r="DF6" s="1756"/>
      <c r="DG6" s="1756"/>
      <c r="DH6" s="1756"/>
      <c r="DI6" s="1756"/>
      <c r="DJ6" s="1756"/>
      <c r="DK6" s="1756"/>
      <c r="DL6" s="1756"/>
      <c r="DM6" s="1756"/>
      <c r="DN6" s="1756"/>
      <c r="DO6" s="1756"/>
      <c r="DP6" s="1756"/>
      <c r="DQ6" s="1756"/>
      <c r="DR6" s="1756"/>
      <c r="DS6" s="1756"/>
      <c r="DT6" s="1756"/>
      <c r="DU6" s="1756"/>
      <c r="DV6" s="1756"/>
      <c r="DW6" s="1756"/>
      <c r="EB6" s="242"/>
    </row>
    <row r="7" spans="1:132" ht="6.75" customHeight="1">
      <c r="A7" s="1755"/>
      <c r="B7" s="1755"/>
      <c r="C7" s="1755"/>
      <c r="D7" s="1755"/>
      <c r="E7" s="1755"/>
      <c r="F7" s="1755"/>
      <c r="G7" s="1755"/>
      <c r="H7" s="1755"/>
      <c r="I7" s="1755"/>
      <c r="J7" s="1755"/>
      <c r="K7" s="1755"/>
      <c r="L7" s="1755"/>
      <c r="M7" s="1755"/>
      <c r="N7" s="1755"/>
      <c r="O7" s="1755"/>
      <c r="P7" s="1755"/>
      <c r="Q7" s="1755"/>
      <c r="R7" s="1755"/>
      <c r="S7" s="1755"/>
      <c r="T7" s="1755"/>
      <c r="U7" s="1755"/>
      <c r="V7" s="1755"/>
      <c r="W7" s="1755"/>
      <c r="X7" s="1755"/>
      <c r="Y7" s="1755"/>
      <c r="Z7" s="1755"/>
      <c r="AA7" s="1755"/>
      <c r="AB7" s="1755"/>
      <c r="AC7" s="1755"/>
      <c r="AD7" s="1755"/>
      <c r="AE7" s="1755"/>
      <c r="AF7" s="1755"/>
      <c r="AG7" s="1755"/>
      <c r="AH7" s="1755"/>
      <c r="AI7" s="1755"/>
      <c r="AJ7" s="1755"/>
      <c r="AK7" s="1755"/>
      <c r="AL7" s="1755"/>
      <c r="AM7" s="1755"/>
      <c r="AN7" s="1755"/>
      <c r="AO7" s="1755"/>
      <c r="AP7" s="1755"/>
      <c r="AQ7" s="1755"/>
      <c r="AR7" s="1755"/>
      <c r="AS7" s="1755"/>
      <c r="AT7" s="1755"/>
      <c r="AU7" s="1755"/>
      <c r="AV7" s="1755"/>
      <c r="AW7" s="1755"/>
      <c r="AX7" s="1755"/>
      <c r="AY7" s="1755"/>
      <c r="AZ7" s="1755"/>
      <c r="BA7" s="1755"/>
      <c r="BB7" s="1755"/>
      <c r="BC7" s="1755"/>
      <c r="BD7" s="1755"/>
      <c r="BE7" s="1755"/>
      <c r="BF7" s="1755"/>
      <c r="BG7" s="1755"/>
      <c r="BH7" s="1755"/>
      <c r="BI7" s="1755"/>
      <c r="BJ7" s="241"/>
      <c r="BK7" s="241"/>
      <c r="BL7" s="241"/>
      <c r="BM7" s="241"/>
      <c r="BQ7" s="1756"/>
      <c r="BR7" s="1756"/>
      <c r="BS7" s="1756"/>
      <c r="BT7" s="1756"/>
      <c r="BU7" s="1756"/>
      <c r="BV7" s="1756"/>
      <c r="BW7" s="1756"/>
      <c r="BX7" s="1756"/>
      <c r="BY7" s="1756"/>
      <c r="BZ7" s="1756"/>
      <c r="CA7" s="1756"/>
      <c r="CB7" s="1756"/>
      <c r="CC7" s="1756"/>
      <c r="CD7" s="1756"/>
      <c r="CE7" s="1756"/>
      <c r="CF7" s="1756"/>
      <c r="CG7" s="1756"/>
      <c r="CH7" s="1756"/>
      <c r="CI7" s="1756"/>
      <c r="CJ7" s="1756"/>
      <c r="CK7" s="1756"/>
      <c r="CL7" s="1756"/>
      <c r="CM7" s="1756"/>
      <c r="CN7" s="1756"/>
      <c r="CO7" s="1756"/>
      <c r="CP7" s="1756"/>
      <c r="CQ7" s="1756"/>
      <c r="CR7" s="1756"/>
      <c r="CS7" s="1756"/>
      <c r="CT7" s="1756"/>
      <c r="CU7" s="1756"/>
      <c r="CV7" s="1756"/>
      <c r="CW7" s="1756"/>
      <c r="CX7" s="1756"/>
      <c r="CY7" s="1756"/>
      <c r="CZ7" s="1756"/>
      <c r="DA7" s="1756"/>
      <c r="DB7" s="1756"/>
      <c r="DC7" s="1756"/>
      <c r="DD7" s="1756"/>
      <c r="DE7" s="1756"/>
      <c r="DF7" s="1756"/>
      <c r="DG7" s="1756"/>
      <c r="DH7" s="1756"/>
      <c r="DI7" s="1756"/>
      <c r="DJ7" s="1756"/>
      <c r="DK7" s="1756"/>
      <c r="DL7" s="1756"/>
      <c r="DM7" s="1756"/>
      <c r="DN7" s="1756"/>
      <c r="DO7" s="1756"/>
      <c r="DP7" s="1756"/>
      <c r="DQ7" s="1756"/>
      <c r="DR7" s="1756"/>
      <c r="DS7" s="1756"/>
      <c r="DT7" s="1756"/>
      <c r="DU7" s="1756"/>
      <c r="DV7" s="1756"/>
      <c r="DW7" s="1756"/>
    </row>
    <row r="8" spans="1:132" ht="8.25" customHeight="1" thickBot="1">
      <c r="A8" s="284"/>
      <c r="B8" s="284"/>
      <c r="C8" s="243"/>
      <c r="D8" s="244"/>
      <c r="E8" s="245"/>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7"/>
      <c r="BB8" s="247"/>
      <c r="BC8" s="248"/>
      <c r="BD8" s="248"/>
      <c r="BE8" s="248"/>
      <c r="BF8" s="248"/>
      <c r="BG8" s="248"/>
      <c r="BH8" s="248"/>
      <c r="BI8" s="248"/>
      <c r="BQ8" s="1757" t="s">
        <v>252</v>
      </c>
      <c r="BR8" s="1752"/>
      <c r="BS8" s="1752"/>
      <c r="BT8" s="1752"/>
      <c r="BU8" s="1752"/>
      <c r="BV8" s="1752"/>
      <c r="BW8" s="1752"/>
      <c r="BX8" s="1752"/>
      <c r="BY8" s="1752"/>
      <c r="BZ8" s="1752"/>
      <c r="CA8" s="1752"/>
      <c r="CB8" s="1752"/>
      <c r="CC8" s="1752"/>
      <c r="CD8" s="1752"/>
      <c r="CE8" s="1752"/>
      <c r="CF8" s="1752"/>
      <c r="CG8" s="1752"/>
      <c r="CH8" s="1752"/>
      <c r="CI8" s="1752"/>
      <c r="CJ8" s="1752"/>
      <c r="CK8" s="1752"/>
      <c r="CL8" s="1752"/>
      <c r="CM8" s="1752"/>
      <c r="CN8" s="1752"/>
      <c r="CO8" s="1752"/>
      <c r="CP8" s="1752"/>
      <c r="CQ8" s="1752"/>
      <c r="CR8" s="1752"/>
      <c r="CS8" s="1752"/>
      <c r="CT8" s="1752"/>
      <c r="CU8" s="1752"/>
      <c r="CV8" s="1752"/>
      <c r="CW8" s="1752"/>
      <c r="CX8" s="1752"/>
      <c r="CY8" s="1752"/>
      <c r="CZ8" s="1752"/>
      <c r="DA8" s="1752"/>
      <c r="DB8" s="1752"/>
      <c r="DC8" s="1752"/>
      <c r="DD8" s="1752"/>
      <c r="DE8" s="1752"/>
      <c r="DF8" s="1752"/>
      <c r="DG8" s="1752"/>
      <c r="DH8" s="1752"/>
      <c r="DI8" s="1752"/>
      <c r="DJ8" s="1752"/>
      <c r="DK8" s="1752"/>
      <c r="DL8" s="1752"/>
      <c r="DM8" s="1752"/>
      <c r="DN8" s="1752"/>
      <c r="DO8" s="1752"/>
      <c r="DP8" s="1752"/>
      <c r="DQ8" s="1752"/>
      <c r="DR8" s="1752"/>
      <c r="DS8" s="1752"/>
      <c r="DT8" s="1752"/>
      <c r="DU8" s="1752"/>
      <c r="DV8" s="1752"/>
      <c r="DW8" s="1752"/>
      <c r="EB8" s="249"/>
    </row>
    <row r="9" spans="1:132" ht="6.75" customHeight="1">
      <c r="A9" s="1760" t="s">
        <v>253</v>
      </c>
      <c r="B9" s="1761"/>
      <c r="C9" s="1766" t="s">
        <v>254</v>
      </c>
      <c r="D9" s="1769" t="s">
        <v>255</v>
      </c>
      <c r="E9" s="1772" t="s">
        <v>256</v>
      </c>
      <c r="F9" s="1775" t="s">
        <v>257</v>
      </c>
      <c r="G9" s="1775"/>
      <c r="H9" s="1775"/>
      <c r="I9" s="1775"/>
      <c r="J9" s="1775"/>
      <c r="K9" s="1775"/>
      <c r="L9" s="1775"/>
      <c r="M9" s="1775"/>
      <c r="N9" s="1775"/>
      <c r="O9" s="1775"/>
      <c r="P9" s="1775"/>
      <c r="Q9" s="1775"/>
      <c r="R9" s="1775"/>
      <c r="S9" s="1775"/>
      <c r="T9" s="1775"/>
      <c r="U9" s="1775"/>
      <c r="V9" s="1775"/>
      <c r="W9" s="1775"/>
      <c r="X9" s="1775"/>
      <c r="Y9" s="1775"/>
      <c r="Z9" s="1775"/>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6"/>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row>
    <row r="10" spans="1:132" ht="6.75" customHeight="1">
      <c r="A10" s="1762"/>
      <c r="B10" s="1763"/>
      <c r="C10" s="1767"/>
      <c r="D10" s="1770"/>
      <c r="E10" s="1773"/>
      <c r="F10" s="1777"/>
      <c r="G10" s="1777"/>
      <c r="H10" s="1777"/>
      <c r="I10" s="1777"/>
      <c r="J10" s="1777"/>
      <c r="K10" s="1777"/>
      <c r="L10" s="1777"/>
      <c r="M10" s="1777"/>
      <c r="N10" s="1777"/>
      <c r="O10" s="1777"/>
      <c r="P10" s="1777"/>
      <c r="Q10" s="1777"/>
      <c r="R10" s="1777"/>
      <c r="S10" s="1777"/>
      <c r="T10" s="1777"/>
      <c r="U10" s="1777"/>
      <c r="V10" s="1777"/>
      <c r="W10" s="1777"/>
      <c r="X10" s="1777"/>
      <c r="Y10" s="1777"/>
      <c r="Z10" s="1777"/>
      <c r="AA10" s="1777"/>
      <c r="AB10" s="1777"/>
      <c r="AC10" s="1777"/>
      <c r="AD10" s="1777"/>
      <c r="AE10" s="1777"/>
      <c r="AF10" s="1777"/>
      <c r="AG10" s="1777"/>
      <c r="AH10" s="1777"/>
      <c r="AI10" s="1777"/>
      <c r="AJ10" s="1777"/>
      <c r="AK10" s="1777"/>
      <c r="AL10" s="1777"/>
      <c r="AM10" s="1777"/>
      <c r="AN10" s="1777"/>
      <c r="AO10" s="1777"/>
      <c r="AP10" s="1777"/>
      <c r="AQ10" s="1777"/>
      <c r="AR10" s="1777"/>
      <c r="AS10" s="1777"/>
      <c r="AT10" s="1777"/>
      <c r="AU10" s="1777"/>
      <c r="AV10" s="1777"/>
      <c r="AW10" s="1777"/>
      <c r="AX10" s="1777"/>
      <c r="AY10" s="1777"/>
      <c r="AZ10" s="1777"/>
      <c r="BA10" s="1777"/>
      <c r="BB10" s="1777"/>
      <c r="BC10" s="1777"/>
      <c r="BD10" s="1777"/>
      <c r="BE10" s="1777"/>
      <c r="BF10" s="1777"/>
      <c r="BG10" s="1777"/>
      <c r="BH10" s="1777"/>
      <c r="BI10" s="1778"/>
      <c r="BQ10" s="1758"/>
      <c r="BR10" s="1758"/>
      <c r="BS10" s="1758"/>
      <c r="BT10" s="1758"/>
      <c r="BU10" s="1758"/>
      <c r="BV10" s="1758"/>
      <c r="BW10" s="1758"/>
      <c r="BX10" s="1758"/>
      <c r="BY10" s="1758"/>
      <c r="BZ10" s="1758"/>
      <c r="CA10" s="1758"/>
      <c r="CB10" s="1758"/>
      <c r="CC10" s="1758"/>
      <c r="CD10" s="1758"/>
      <c r="CE10" s="1758"/>
      <c r="CF10" s="1758"/>
      <c r="CG10" s="1758"/>
      <c r="CH10" s="1758"/>
      <c r="CI10" s="1758"/>
      <c r="CJ10" s="1758"/>
      <c r="CK10" s="1758"/>
      <c r="CL10" s="1758"/>
      <c r="CM10" s="1758"/>
      <c r="CN10" s="1758"/>
      <c r="CO10" s="1758"/>
      <c r="CP10" s="1758"/>
      <c r="CQ10" s="1758"/>
      <c r="CR10" s="1758"/>
      <c r="CS10" s="1758"/>
      <c r="CT10" s="1758"/>
      <c r="CU10" s="1758"/>
      <c r="CV10" s="1758"/>
      <c r="CW10" s="1758"/>
      <c r="CX10" s="1758"/>
      <c r="CY10" s="1758"/>
      <c r="CZ10" s="1758"/>
      <c r="DA10" s="1758"/>
      <c r="DB10" s="1758"/>
      <c r="DC10" s="1758"/>
      <c r="DD10" s="1758"/>
      <c r="DE10" s="1758"/>
      <c r="DF10" s="1758"/>
      <c r="DG10" s="1758"/>
      <c r="DH10" s="1758"/>
      <c r="DI10" s="1758"/>
      <c r="DJ10" s="1758"/>
      <c r="DK10" s="1758"/>
      <c r="DL10" s="1758"/>
      <c r="DM10" s="1758"/>
      <c r="DN10" s="1758"/>
      <c r="DO10" s="1758"/>
      <c r="DP10" s="1758"/>
      <c r="DQ10" s="1758"/>
      <c r="DR10" s="1758"/>
      <c r="DS10" s="1758"/>
      <c r="DT10" s="1758"/>
      <c r="DU10" s="1758"/>
      <c r="DV10" s="1758"/>
      <c r="DW10" s="1758"/>
    </row>
    <row r="11" spans="1:132" ht="6.75" customHeight="1">
      <c r="A11" s="1762"/>
      <c r="B11" s="1763"/>
      <c r="C11" s="1767"/>
      <c r="D11" s="1770"/>
      <c r="E11" s="1773"/>
      <c r="AQ11" s="1779" t="s">
        <v>258</v>
      </c>
      <c r="AR11" s="1779"/>
      <c r="AS11" s="1779"/>
      <c r="AT11" s="1779"/>
      <c r="AU11" s="250"/>
      <c r="AV11" s="1781"/>
      <c r="AW11" s="1781"/>
      <c r="AX11" s="1781"/>
      <c r="AY11" s="1781"/>
      <c r="AZ11" s="1779" t="s">
        <v>259</v>
      </c>
      <c r="BA11" s="1779"/>
      <c r="BB11" s="1781"/>
      <c r="BC11" s="1781"/>
      <c r="BD11" s="1779" t="s">
        <v>260</v>
      </c>
      <c r="BE11" s="1779"/>
      <c r="BF11" s="1781"/>
      <c r="BG11" s="1781"/>
      <c r="BH11" s="1779" t="s">
        <v>261</v>
      </c>
      <c r="BI11" s="1800"/>
      <c r="BQ11" s="1759"/>
      <c r="BR11" s="1759"/>
      <c r="BS11" s="1759"/>
      <c r="BT11" s="1759"/>
      <c r="BU11" s="1759"/>
      <c r="BV11" s="1759"/>
      <c r="BW11" s="1759"/>
      <c r="BX11" s="1759"/>
      <c r="BY11" s="1759"/>
      <c r="BZ11" s="1759"/>
      <c r="CA11" s="1759"/>
      <c r="CB11" s="1759"/>
      <c r="CC11" s="1759"/>
      <c r="CD11" s="1759"/>
      <c r="CE11" s="1759"/>
      <c r="CF11" s="1759"/>
      <c r="CG11" s="1759"/>
      <c r="CH11" s="1759"/>
      <c r="CI11" s="1759"/>
      <c r="CJ11" s="1759"/>
      <c r="CK11" s="1759"/>
      <c r="CL11" s="1759"/>
      <c r="CM11" s="1759"/>
      <c r="CN11" s="1759"/>
      <c r="CO11" s="1759"/>
      <c r="CP11" s="1759"/>
      <c r="CQ11" s="1759"/>
      <c r="CR11" s="1759"/>
      <c r="CS11" s="1759"/>
      <c r="CT11" s="1759"/>
      <c r="CU11" s="1759"/>
      <c r="CV11" s="1759"/>
      <c r="CW11" s="1759"/>
      <c r="CX11" s="1759"/>
      <c r="CY11" s="1759"/>
      <c r="CZ11" s="1759"/>
      <c r="DA11" s="1759"/>
      <c r="DB11" s="1759"/>
      <c r="DC11" s="1759"/>
      <c r="DD11" s="1759"/>
      <c r="DE11" s="1759"/>
      <c r="DF11" s="1759"/>
      <c r="DG11" s="1759"/>
      <c r="DH11" s="1759"/>
      <c r="DI11" s="1759"/>
      <c r="DJ11" s="1759"/>
      <c r="DK11" s="1759"/>
      <c r="DL11" s="1759"/>
      <c r="DM11" s="1759"/>
      <c r="DN11" s="1759"/>
      <c r="DO11" s="1759"/>
      <c r="DP11" s="1759"/>
      <c r="DQ11" s="1759"/>
      <c r="DR11" s="1759"/>
      <c r="DS11" s="1759"/>
      <c r="DT11" s="1759"/>
      <c r="DU11" s="1759"/>
      <c r="DV11" s="1759"/>
      <c r="DW11" s="1759"/>
    </row>
    <row r="12" spans="1:132" ht="6.75" customHeight="1">
      <c r="A12" s="1762"/>
      <c r="B12" s="1763"/>
      <c r="C12" s="1767"/>
      <c r="D12" s="1770"/>
      <c r="E12" s="1773"/>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1780"/>
      <c r="AR12" s="1780"/>
      <c r="AS12" s="1780"/>
      <c r="AT12" s="1780"/>
      <c r="AU12" s="252"/>
      <c r="AV12" s="1782"/>
      <c r="AW12" s="1782"/>
      <c r="AX12" s="1782"/>
      <c r="AY12" s="1782"/>
      <c r="AZ12" s="1780"/>
      <c r="BA12" s="1780"/>
      <c r="BB12" s="1782"/>
      <c r="BC12" s="1782"/>
      <c r="BD12" s="1780"/>
      <c r="BE12" s="1780"/>
      <c r="BF12" s="1782"/>
      <c r="BG12" s="1782"/>
      <c r="BH12" s="1780"/>
      <c r="BI12" s="1801"/>
      <c r="BQ12" s="1759"/>
      <c r="BR12" s="1759"/>
      <c r="BS12" s="1759"/>
      <c r="BT12" s="1759"/>
      <c r="BU12" s="1759"/>
      <c r="BV12" s="1759"/>
      <c r="BW12" s="1759"/>
      <c r="BX12" s="1759"/>
      <c r="BY12" s="1759"/>
      <c r="BZ12" s="1759"/>
      <c r="CA12" s="1759"/>
      <c r="CB12" s="1759"/>
      <c r="CC12" s="1759"/>
      <c r="CD12" s="1759"/>
      <c r="CE12" s="1759"/>
      <c r="CF12" s="1759"/>
      <c r="CG12" s="1759"/>
      <c r="CH12" s="1759"/>
      <c r="CI12" s="1759"/>
      <c r="CJ12" s="1759"/>
      <c r="CK12" s="1759"/>
      <c r="CL12" s="1759"/>
      <c r="CM12" s="1759"/>
      <c r="CN12" s="1759"/>
      <c r="CO12" s="1759"/>
      <c r="CP12" s="1759"/>
      <c r="CQ12" s="1759"/>
      <c r="CR12" s="1759"/>
      <c r="CS12" s="1759"/>
      <c r="CT12" s="1759"/>
      <c r="CU12" s="1759"/>
      <c r="CV12" s="1759"/>
      <c r="CW12" s="1759"/>
      <c r="CX12" s="1759"/>
      <c r="CY12" s="1759"/>
      <c r="CZ12" s="1759"/>
      <c r="DA12" s="1759"/>
      <c r="DB12" s="1759"/>
      <c r="DC12" s="1759"/>
      <c r="DD12" s="1759"/>
      <c r="DE12" s="1759"/>
      <c r="DF12" s="1759"/>
      <c r="DG12" s="1759"/>
      <c r="DH12" s="1759"/>
      <c r="DI12" s="1759"/>
      <c r="DJ12" s="1759"/>
      <c r="DK12" s="1759"/>
      <c r="DL12" s="1759"/>
      <c r="DM12" s="1759"/>
      <c r="DN12" s="1759"/>
      <c r="DO12" s="1759"/>
      <c r="DP12" s="1759"/>
      <c r="DQ12" s="1759"/>
      <c r="DR12" s="1759"/>
      <c r="DS12" s="1759"/>
      <c r="DT12" s="1759"/>
      <c r="DU12" s="1759"/>
      <c r="DV12" s="1759"/>
      <c r="DW12" s="1759"/>
    </row>
    <row r="13" spans="1:132" ht="6.75" customHeight="1">
      <c r="A13" s="1762"/>
      <c r="B13" s="1763"/>
      <c r="C13" s="1767"/>
      <c r="D13" s="1770"/>
      <c r="E13" s="1773"/>
      <c r="F13" s="1802" t="s">
        <v>262</v>
      </c>
      <c r="G13" s="1802"/>
      <c r="H13" s="1802"/>
      <c r="I13" s="1802"/>
      <c r="J13" s="1803"/>
      <c r="K13" s="1806"/>
      <c r="L13" s="1807"/>
      <c r="M13" s="1807"/>
      <c r="N13" s="1807"/>
      <c r="O13" s="1807"/>
      <c r="P13" s="1807"/>
      <c r="Q13" s="1807"/>
      <c r="R13" s="1807"/>
      <c r="S13" s="1807"/>
      <c r="T13" s="1807"/>
      <c r="U13" s="1807"/>
      <c r="V13" s="1807"/>
      <c r="W13" s="1807"/>
      <c r="X13" s="1807"/>
      <c r="Y13" s="1807"/>
      <c r="Z13" s="1807"/>
      <c r="AA13" s="1807"/>
      <c r="AB13" s="1807"/>
      <c r="AC13" s="1807"/>
      <c r="AD13" s="1807"/>
      <c r="AE13" s="1807"/>
      <c r="AF13" s="1807"/>
      <c r="AG13" s="1807"/>
      <c r="AH13" s="1807"/>
      <c r="AI13" s="1807"/>
      <c r="AJ13" s="1807"/>
      <c r="AK13" s="1807"/>
      <c r="AL13" s="1807"/>
      <c r="AM13" s="1807"/>
      <c r="AN13" s="1807"/>
      <c r="AO13" s="1807"/>
      <c r="AP13" s="1807"/>
      <c r="AQ13" s="1807"/>
      <c r="AR13" s="1807"/>
      <c r="AS13" s="1807"/>
      <c r="AT13" s="1807"/>
      <c r="AU13" s="1807"/>
      <c r="AV13" s="1807"/>
      <c r="AW13" s="1807"/>
      <c r="AX13" s="1807"/>
      <c r="AY13" s="1807"/>
      <c r="AZ13" s="1807"/>
      <c r="BA13" s="1807"/>
      <c r="BB13" s="1808"/>
      <c r="BC13" s="1812"/>
      <c r="BD13" s="1813"/>
      <c r="BE13" s="1813"/>
      <c r="BF13" s="1813"/>
      <c r="BG13" s="1813"/>
      <c r="BH13" s="1813"/>
      <c r="BI13" s="1814"/>
      <c r="BQ13" s="1759"/>
      <c r="BR13" s="1759"/>
      <c r="BS13" s="1759"/>
      <c r="BT13" s="1759"/>
      <c r="BU13" s="1759"/>
      <c r="BV13" s="1759"/>
      <c r="BW13" s="1759"/>
      <c r="BX13" s="1759"/>
      <c r="BY13" s="1759"/>
      <c r="BZ13" s="1759"/>
      <c r="CA13" s="1759"/>
      <c r="CB13" s="1759"/>
      <c r="CC13" s="1759"/>
      <c r="CD13" s="1759"/>
      <c r="CE13" s="1759"/>
      <c r="CF13" s="1759"/>
      <c r="CG13" s="1759"/>
      <c r="CH13" s="1759"/>
      <c r="CI13" s="1759"/>
      <c r="CJ13" s="1759"/>
      <c r="CK13" s="1759"/>
      <c r="CL13" s="1759"/>
      <c r="CM13" s="1759"/>
      <c r="CN13" s="1759"/>
      <c r="CO13" s="1759"/>
      <c r="CP13" s="1759"/>
      <c r="CQ13" s="1759"/>
      <c r="CR13" s="1759"/>
      <c r="CS13" s="1759"/>
      <c r="CT13" s="1759"/>
      <c r="CU13" s="1759"/>
      <c r="CV13" s="1759"/>
      <c r="CW13" s="1759"/>
      <c r="CX13" s="1759"/>
      <c r="CY13" s="1759"/>
      <c r="CZ13" s="1759"/>
      <c r="DA13" s="1759"/>
      <c r="DB13" s="1759"/>
      <c r="DC13" s="1759"/>
      <c r="DD13" s="1759"/>
      <c r="DE13" s="1759"/>
      <c r="DF13" s="1759"/>
      <c r="DG13" s="1759"/>
      <c r="DH13" s="1759"/>
      <c r="DI13" s="1759"/>
      <c r="DJ13" s="1759"/>
      <c r="DK13" s="1759"/>
      <c r="DL13" s="1759"/>
      <c r="DM13" s="1759"/>
      <c r="DN13" s="1759"/>
      <c r="DO13" s="1759"/>
      <c r="DP13" s="1759"/>
      <c r="DQ13" s="1759"/>
      <c r="DR13" s="1759"/>
      <c r="DS13" s="1759"/>
      <c r="DT13" s="1759"/>
      <c r="DU13" s="1759"/>
      <c r="DV13" s="1759"/>
      <c r="DW13" s="1759"/>
    </row>
    <row r="14" spans="1:132" ht="6.75" customHeight="1">
      <c r="A14" s="1762"/>
      <c r="B14" s="1763"/>
      <c r="C14" s="1767"/>
      <c r="D14" s="1770"/>
      <c r="E14" s="1773"/>
      <c r="F14" s="1802"/>
      <c r="G14" s="1802"/>
      <c r="H14" s="1802"/>
      <c r="I14" s="1802"/>
      <c r="J14" s="1803"/>
      <c r="K14" s="1806"/>
      <c r="L14" s="1807"/>
      <c r="M14" s="1807"/>
      <c r="N14" s="1807"/>
      <c r="O14" s="1807"/>
      <c r="P14" s="1807"/>
      <c r="Q14" s="1807"/>
      <c r="R14" s="1807"/>
      <c r="S14" s="1807"/>
      <c r="T14" s="1807"/>
      <c r="U14" s="1807"/>
      <c r="V14" s="1807"/>
      <c r="W14" s="1807"/>
      <c r="X14" s="1807"/>
      <c r="Y14" s="1807"/>
      <c r="Z14" s="1807"/>
      <c r="AA14" s="1807"/>
      <c r="AB14" s="1807"/>
      <c r="AC14" s="1807"/>
      <c r="AD14" s="1807"/>
      <c r="AE14" s="1807"/>
      <c r="AF14" s="1807"/>
      <c r="AG14" s="1807"/>
      <c r="AH14" s="1807"/>
      <c r="AI14" s="1807"/>
      <c r="AJ14" s="1807"/>
      <c r="AK14" s="1807"/>
      <c r="AL14" s="1807"/>
      <c r="AM14" s="1807"/>
      <c r="AN14" s="1807"/>
      <c r="AO14" s="1807"/>
      <c r="AP14" s="1807"/>
      <c r="AQ14" s="1807"/>
      <c r="AR14" s="1807"/>
      <c r="AS14" s="1807"/>
      <c r="AT14" s="1807"/>
      <c r="AU14" s="1807"/>
      <c r="AV14" s="1807"/>
      <c r="AW14" s="1807"/>
      <c r="AX14" s="1807"/>
      <c r="AY14" s="1807"/>
      <c r="AZ14" s="1807"/>
      <c r="BA14" s="1807"/>
      <c r="BB14" s="1808"/>
      <c r="BC14" s="1812"/>
      <c r="BD14" s="1813"/>
      <c r="BE14" s="1813"/>
      <c r="BF14" s="1813"/>
      <c r="BG14" s="1813"/>
      <c r="BH14" s="1813"/>
      <c r="BI14" s="1814"/>
      <c r="BR14" s="234"/>
    </row>
    <row r="15" spans="1:132" ht="6.75" customHeight="1">
      <c r="A15" s="1762"/>
      <c r="B15" s="1763"/>
      <c r="C15" s="1767"/>
      <c r="D15" s="1770"/>
      <c r="E15" s="1773"/>
      <c r="F15" s="1804"/>
      <c r="G15" s="1804"/>
      <c r="H15" s="1804"/>
      <c r="I15" s="1804"/>
      <c r="J15" s="1805"/>
      <c r="K15" s="1809"/>
      <c r="L15" s="1810"/>
      <c r="M15" s="1810"/>
      <c r="N15" s="1810"/>
      <c r="O15" s="1810"/>
      <c r="P15" s="1810"/>
      <c r="Q15" s="1810"/>
      <c r="R15" s="1810"/>
      <c r="S15" s="1810"/>
      <c r="T15" s="1810"/>
      <c r="U15" s="1810"/>
      <c r="V15" s="1810"/>
      <c r="W15" s="1810"/>
      <c r="X15" s="1810"/>
      <c r="Y15" s="1810"/>
      <c r="Z15" s="1810"/>
      <c r="AA15" s="1810"/>
      <c r="AB15" s="1810"/>
      <c r="AC15" s="1810"/>
      <c r="AD15" s="1810"/>
      <c r="AE15" s="1810"/>
      <c r="AF15" s="1810"/>
      <c r="AG15" s="1810"/>
      <c r="AH15" s="1810"/>
      <c r="AI15" s="1810"/>
      <c r="AJ15" s="1810"/>
      <c r="AK15" s="1810"/>
      <c r="AL15" s="1810"/>
      <c r="AM15" s="1810"/>
      <c r="AN15" s="1810"/>
      <c r="AO15" s="1810"/>
      <c r="AP15" s="1810"/>
      <c r="AQ15" s="1810"/>
      <c r="AR15" s="1810"/>
      <c r="AS15" s="1810"/>
      <c r="AT15" s="1810"/>
      <c r="AU15" s="1810"/>
      <c r="AV15" s="1810"/>
      <c r="AW15" s="1810"/>
      <c r="AX15" s="1810"/>
      <c r="AY15" s="1810"/>
      <c r="AZ15" s="1810"/>
      <c r="BA15" s="1810"/>
      <c r="BB15" s="1811"/>
      <c r="BC15" s="1812"/>
      <c r="BD15" s="1813"/>
      <c r="BE15" s="1813"/>
      <c r="BF15" s="1813"/>
      <c r="BG15" s="1813"/>
      <c r="BH15" s="1813"/>
      <c r="BI15" s="1814"/>
      <c r="BR15" s="234"/>
    </row>
    <row r="16" spans="1:132" ht="6.75" customHeight="1">
      <c r="A16" s="1762"/>
      <c r="B16" s="1763"/>
      <c r="C16" s="1767"/>
      <c r="D16" s="1770"/>
      <c r="E16" s="1773"/>
      <c r="F16" s="1818" t="s">
        <v>263</v>
      </c>
      <c r="G16" s="1819"/>
      <c r="H16" s="1819"/>
      <c r="I16" s="1819"/>
      <c r="J16" s="1819"/>
      <c r="K16" s="1819" t="s">
        <v>264</v>
      </c>
      <c r="L16" s="1819"/>
      <c r="M16" s="1820"/>
      <c r="N16" s="1820"/>
      <c r="O16" s="1820"/>
      <c r="P16" s="1821" t="s">
        <v>265</v>
      </c>
      <c r="Q16" s="1820"/>
      <c r="R16" s="1820"/>
      <c r="S16" s="1820"/>
      <c r="T16" s="1820"/>
      <c r="U16" s="1783"/>
      <c r="V16" s="1783"/>
      <c r="W16" s="1783"/>
      <c r="X16" s="1783"/>
      <c r="Y16" s="1783"/>
      <c r="Z16" s="1783"/>
      <c r="AA16" s="1784" t="s">
        <v>266</v>
      </c>
      <c r="AB16" s="1784"/>
      <c r="AC16" s="1785"/>
      <c r="AD16" s="1786"/>
      <c r="AE16" s="1786"/>
      <c r="AF16" s="1786"/>
      <c r="AG16" s="1786"/>
      <c r="AH16" s="1786"/>
      <c r="AI16" s="1784" t="s">
        <v>267</v>
      </c>
      <c r="AJ16" s="1784"/>
      <c r="AK16" s="1791"/>
      <c r="AL16" s="1792"/>
      <c r="AM16" s="1792"/>
      <c r="AN16" s="1792"/>
      <c r="AO16" s="1792"/>
      <c r="AP16" s="1792"/>
      <c r="AQ16" s="1792"/>
      <c r="AR16" s="1792"/>
      <c r="AS16" s="1792"/>
      <c r="AT16" s="1792"/>
      <c r="AU16" s="1792"/>
      <c r="AV16" s="1792"/>
      <c r="AW16" s="1792"/>
      <c r="AX16" s="1792"/>
      <c r="AY16" s="1792"/>
      <c r="AZ16" s="1792"/>
      <c r="BA16" s="1792"/>
      <c r="BB16" s="1793"/>
      <c r="BC16" s="1812"/>
      <c r="BD16" s="1813"/>
      <c r="BE16" s="1813"/>
      <c r="BF16" s="1813"/>
      <c r="BG16" s="1813"/>
      <c r="BH16" s="1813"/>
      <c r="BI16" s="1814"/>
      <c r="BQ16" s="1838" t="s">
        <v>268</v>
      </c>
      <c r="BR16" s="1838"/>
      <c r="BS16" s="1839" t="s">
        <v>269</v>
      </c>
      <c r="BT16" s="1839"/>
      <c r="BU16" s="1839"/>
      <c r="BV16" s="1839"/>
      <c r="BW16" s="1839"/>
      <c r="BX16" s="1839"/>
      <c r="BY16" s="1839"/>
      <c r="BZ16" s="1839"/>
      <c r="CA16" s="1839"/>
      <c r="CB16" s="1839"/>
      <c r="CC16" s="1839"/>
      <c r="CD16" s="1839" t="s">
        <v>270</v>
      </c>
      <c r="CE16" s="1839"/>
      <c r="CF16" s="1839"/>
      <c r="CG16" s="1839"/>
      <c r="CH16" s="1839"/>
      <c r="CI16" s="1839"/>
      <c r="CJ16" s="1839"/>
      <c r="CK16" s="1839"/>
      <c r="CL16" s="1839"/>
      <c r="CM16" s="1839"/>
      <c r="CN16" s="1839"/>
      <c r="CO16" s="1839"/>
      <c r="CP16" s="1839"/>
      <c r="CQ16" s="1839"/>
      <c r="CR16" s="1839"/>
      <c r="CS16" s="1839"/>
      <c r="CT16" s="1839"/>
      <c r="CU16" s="1839"/>
      <c r="CV16" s="1839"/>
      <c r="CW16" s="1839"/>
      <c r="CX16" s="1839"/>
      <c r="CY16" s="1839"/>
      <c r="CZ16" s="1839"/>
      <c r="DA16" s="1839"/>
      <c r="DB16" s="1839"/>
      <c r="DC16" s="1839" t="s">
        <v>271</v>
      </c>
      <c r="DD16" s="1839"/>
      <c r="DE16" s="1839"/>
      <c r="DF16" s="1839"/>
      <c r="DG16" s="1839" t="s">
        <v>272</v>
      </c>
      <c r="DH16" s="1839"/>
      <c r="DI16" s="1839"/>
      <c r="DJ16" s="1839"/>
      <c r="DK16" s="1839" t="s">
        <v>273</v>
      </c>
      <c r="DL16" s="1839"/>
      <c r="DM16" s="1839"/>
      <c r="DN16" s="1839"/>
      <c r="DO16" s="1839"/>
      <c r="DP16" s="1839"/>
      <c r="DQ16" s="1839"/>
      <c r="DR16" s="1839"/>
      <c r="DS16" s="1839"/>
      <c r="DT16" s="1839"/>
      <c r="DU16" s="1839"/>
      <c r="DV16" s="1839"/>
      <c r="DW16" s="1839"/>
    </row>
    <row r="17" spans="1:127" ht="6.75" customHeight="1">
      <c r="A17" s="1762"/>
      <c r="B17" s="1763"/>
      <c r="C17" s="1767"/>
      <c r="D17" s="1770"/>
      <c r="E17" s="1773"/>
      <c r="F17" s="1818"/>
      <c r="G17" s="1819"/>
      <c r="H17" s="1819"/>
      <c r="I17" s="1819"/>
      <c r="J17" s="1819"/>
      <c r="K17" s="1819"/>
      <c r="L17" s="1819"/>
      <c r="M17" s="1820"/>
      <c r="N17" s="1820"/>
      <c r="O17" s="1820"/>
      <c r="P17" s="1821"/>
      <c r="Q17" s="1820"/>
      <c r="R17" s="1820"/>
      <c r="S17" s="1820"/>
      <c r="T17" s="1820"/>
      <c r="U17" s="1783"/>
      <c r="V17" s="1783"/>
      <c r="W17" s="1783"/>
      <c r="X17" s="1783"/>
      <c r="Y17" s="1783"/>
      <c r="Z17" s="1783"/>
      <c r="AA17" s="1784"/>
      <c r="AB17" s="1784"/>
      <c r="AC17" s="1787"/>
      <c r="AD17" s="1788"/>
      <c r="AE17" s="1788"/>
      <c r="AF17" s="1788"/>
      <c r="AG17" s="1788"/>
      <c r="AH17" s="1788"/>
      <c r="AI17" s="1784"/>
      <c r="AJ17" s="1784"/>
      <c r="AK17" s="1794"/>
      <c r="AL17" s="1795"/>
      <c r="AM17" s="1795"/>
      <c r="AN17" s="1795"/>
      <c r="AO17" s="1795"/>
      <c r="AP17" s="1795"/>
      <c r="AQ17" s="1795"/>
      <c r="AR17" s="1795"/>
      <c r="AS17" s="1795"/>
      <c r="AT17" s="1795"/>
      <c r="AU17" s="1795"/>
      <c r="AV17" s="1795"/>
      <c r="AW17" s="1795"/>
      <c r="AX17" s="1795"/>
      <c r="AY17" s="1795"/>
      <c r="AZ17" s="1795"/>
      <c r="BA17" s="1795"/>
      <c r="BB17" s="1796"/>
      <c r="BC17" s="1812"/>
      <c r="BD17" s="1813"/>
      <c r="BE17" s="1813"/>
      <c r="BF17" s="1813"/>
      <c r="BG17" s="1813"/>
      <c r="BH17" s="1813"/>
      <c r="BI17" s="1814"/>
      <c r="BQ17" s="1838"/>
      <c r="BR17" s="1838"/>
      <c r="BS17" s="1839"/>
      <c r="BT17" s="1839"/>
      <c r="BU17" s="1839"/>
      <c r="BV17" s="1839"/>
      <c r="BW17" s="1839"/>
      <c r="BX17" s="1839"/>
      <c r="BY17" s="1839"/>
      <c r="BZ17" s="1839"/>
      <c r="CA17" s="1839"/>
      <c r="CB17" s="1839"/>
      <c r="CC17" s="1839"/>
      <c r="CD17" s="1839"/>
      <c r="CE17" s="1839"/>
      <c r="CF17" s="1839"/>
      <c r="CG17" s="1839"/>
      <c r="CH17" s="1839"/>
      <c r="CI17" s="1839"/>
      <c r="CJ17" s="1839"/>
      <c r="CK17" s="1839"/>
      <c r="CL17" s="1839"/>
      <c r="CM17" s="1839"/>
      <c r="CN17" s="1839"/>
      <c r="CO17" s="1839"/>
      <c r="CP17" s="1839"/>
      <c r="CQ17" s="1839"/>
      <c r="CR17" s="1839"/>
      <c r="CS17" s="1839"/>
      <c r="CT17" s="1839"/>
      <c r="CU17" s="1839"/>
      <c r="CV17" s="1839"/>
      <c r="CW17" s="1839"/>
      <c r="CX17" s="1839"/>
      <c r="CY17" s="1839"/>
      <c r="CZ17" s="1839"/>
      <c r="DA17" s="1839"/>
      <c r="DB17" s="1839"/>
      <c r="DC17" s="1839"/>
      <c r="DD17" s="1839"/>
      <c r="DE17" s="1839"/>
      <c r="DF17" s="1839"/>
      <c r="DG17" s="1839"/>
      <c r="DH17" s="1839"/>
      <c r="DI17" s="1839"/>
      <c r="DJ17" s="1839"/>
      <c r="DK17" s="1839"/>
      <c r="DL17" s="1839"/>
      <c r="DM17" s="1839"/>
      <c r="DN17" s="1839"/>
      <c r="DO17" s="1839"/>
      <c r="DP17" s="1839"/>
      <c r="DQ17" s="1839"/>
      <c r="DR17" s="1839"/>
      <c r="DS17" s="1839"/>
      <c r="DT17" s="1839"/>
      <c r="DU17" s="1839"/>
      <c r="DV17" s="1839"/>
      <c r="DW17" s="1839"/>
    </row>
    <row r="18" spans="1:127" ht="6.6" customHeight="1">
      <c r="A18" s="1762"/>
      <c r="B18" s="1763"/>
      <c r="C18" s="1767"/>
      <c r="D18" s="1770"/>
      <c r="E18" s="1773"/>
      <c r="F18" s="1818"/>
      <c r="G18" s="1819"/>
      <c r="H18" s="1819"/>
      <c r="I18" s="1819"/>
      <c r="J18" s="1819"/>
      <c r="K18" s="1819"/>
      <c r="L18" s="1819"/>
      <c r="M18" s="1820"/>
      <c r="N18" s="1820"/>
      <c r="O18" s="1820"/>
      <c r="P18" s="1821"/>
      <c r="Q18" s="1820"/>
      <c r="R18" s="1820"/>
      <c r="S18" s="1820"/>
      <c r="T18" s="1820"/>
      <c r="U18" s="1783"/>
      <c r="V18" s="1783"/>
      <c r="W18" s="1783"/>
      <c r="X18" s="1783"/>
      <c r="Y18" s="1783"/>
      <c r="Z18" s="1783"/>
      <c r="AA18" s="1784"/>
      <c r="AB18" s="1784"/>
      <c r="AC18" s="1789"/>
      <c r="AD18" s="1790"/>
      <c r="AE18" s="1790"/>
      <c r="AF18" s="1790"/>
      <c r="AG18" s="1790"/>
      <c r="AH18" s="1790"/>
      <c r="AI18" s="1784"/>
      <c r="AJ18" s="1784"/>
      <c r="AK18" s="1797"/>
      <c r="AL18" s="1798"/>
      <c r="AM18" s="1798"/>
      <c r="AN18" s="1798"/>
      <c r="AO18" s="1798"/>
      <c r="AP18" s="1798"/>
      <c r="AQ18" s="1798"/>
      <c r="AR18" s="1798"/>
      <c r="AS18" s="1798"/>
      <c r="AT18" s="1798"/>
      <c r="AU18" s="1798"/>
      <c r="AV18" s="1798"/>
      <c r="AW18" s="1798"/>
      <c r="AX18" s="1798"/>
      <c r="AY18" s="1798"/>
      <c r="AZ18" s="1798"/>
      <c r="BA18" s="1798"/>
      <c r="BB18" s="1799"/>
      <c r="BC18" s="1812"/>
      <c r="BD18" s="1813"/>
      <c r="BE18" s="1813"/>
      <c r="BF18" s="1813"/>
      <c r="BG18" s="1813"/>
      <c r="BH18" s="1813"/>
      <c r="BI18" s="1814"/>
      <c r="BQ18" s="1838"/>
      <c r="BR18" s="1838"/>
      <c r="BS18" s="1840" t="s">
        <v>274</v>
      </c>
      <c r="BT18" s="1840"/>
      <c r="BU18" s="1840"/>
      <c r="BV18" s="1840"/>
      <c r="BW18" s="1840"/>
      <c r="BX18" s="1840"/>
      <c r="BY18" s="1840"/>
      <c r="BZ18" s="1840"/>
      <c r="CA18" s="1840"/>
      <c r="CB18" s="1840"/>
      <c r="CC18" s="1840"/>
      <c r="CD18" s="1839"/>
      <c r="CE18" s="1839"/>
      <c r="CF18" s="1839"/>
      <c r="CG18" s="1839"/>
      <c r="CH18" s="1839"/>
      <c r="CI18" s="1839"/>
      <c r="CJ18" s="1839"/>
      <c r="CK18" s="1839"/>
      <c r="CL18" s="1839"/>
      <c r="CM18" s="1839"/>
      <c r="CN18" s="1839"/>
      <c r="CO18" s="1839"/>
      <c r="CP18" s="1839"/>
      <c r="CQ18" s="1839"/>
      <c r="CR18" s="1839"/>
      <c r="CS18" s="1839"/>
      <c r="CT18" s="1839"/>
      <c r="CU18" s="1839"/>
      <c r="CV18" s="1839"/>
      <c r="CW18" s="1839"/>
      <c r="CX18" s="1839"/>
      <c r="CY18" s="1839"/>
      <c r="CZ18" s="1839"/>
      <c r="DA18" s="1839"/>
      <c r="DB18" s="1839"/>
      <c r="DC18" s="1839"/>
      <c r="DD18" s="1839"/>
      <c r="DE18" s="1839"/>
      <c r="DF18" s="1839"/>
      <c r="DG18" s="1839"/>
      <c r="DH18" s="1839"/>
      <c r="DI18" s="1839"/>
      <c r="DJ18" s="1839"/>
      <c r="DK18" s="1839"/>
      <c r="DL18" s="1839"/>
      <c r="DM18" s="1839"/>
      <c r="DN18" s="1839"/>
      <c r="DO18" s="1839"/>
      <c r="DP18" s="1839"/>
      <c r="DQ18" s="1839"/>
      <c r="DR18" s="1839"/>
      <c r="DS18" s="1839"/>
      <c r="DT18" s="1839"/>
      <c r="DU18" s="1839"/>
      <c r="DV18" s="1839"/>
      <c r="DW18" s="1839"/>
    </row>
    <row r="19" spans="1:127" ht="6.75" customHeight="1">
      <c r="A19" s="1762"/>
      <c r="B19" s="1763"/>
      <c r="C19" s="1767"/>
      <c r="D19" s="1770"/>
      <c r="E19" s="1773"/>
      <c r="F19" s="1818"/>
      <c r="G19" s="1819"/>
      <c r="H19" s="1819"/>
      <c r="I19" s="1819"/>
      <c r="J19" s="1819"/>
      <c r="K19" s="1829"/>
      <c r="L19" s="1830"/>
      <c r="M19" s="1830"/>
      <c r="N19" s="1830"/>
      <c r="O19" s="1830"/>
      <c r="P19" s="1830"/>
      <c r="Q19" s="1830"/>
      <c r="R19" s="1830"/>
      <c r="S19" s="1830"/>
      <c r="T19" s="1830"/>
      <c r="U19" s="1830"/>
      <c r="V19" s="1830"/>
      <c r="W19" s="1830"/>
      <c r="X19" s="1830"/>
      <c r="Y19" s="1830"/>
      <c r="Z19" s="1830"/>
      <c r="AA19" s="1830"/>
      <c r="AB19" s="1830"/>
      <c r="AC19" s="1830"/>
      <c r="AD19" s="1830"/>
      <c r="AE19" s="1830"/>
      <c r="AF19" s="1830"/>
      <c r="AG19" s="1830"/>
      <c r="AH19" s="1830"/>
      <c r="AI19" s="1830"/>
      <c r="AJ19" s="1830"/>
      <c r="AK19" s="1830"/>
      <c r="AL19" s="1830"/>
      <c r="AM19" s="1830"/>
      <c r="AN19" s="1830"/>
      <c r="AO19" s="1830"/>
      <c r="AP19" s="1830"/>
      <c r="AQ19" s="1830"/>
      <c r="AR19" s="1830"/>
      <c r="AS19" s="1830"/>
      <c r="AT19" s="1830"/>
      <c r="AU19" s="1830"/>
      <c r="AV19" s="1830"/>
      <c r="AW19" s="1830"/>
      <c r="AX19" s="1830"/>
      <c r="AY19" s="1830"/>
      <c r="AZ19" s="1830"/>
      <c r="BA19" s="1830"/>
      <c r="BB19" s="1831"/>
      <c r="BC19" s="1812"/>
      <c r="BD19" s="1813"/>
      <c r="BE19" s="1813"/>
      <c r="BF19" s="1813"/>
      <c r="BG19" s="1813"/>
      <c r="BH19" s="1813"/>
      <c r="BI19" s="1814"/>
      <c r="BQ19" s="1838"/>
      <c r="BR19" s="1838"/>
      <c r="BS19" s="1840"/>
      <c r="BT19" s="1840"/>
      <c r="BU19" s="1840"/>
      <c r="BV19" s="1840"/>
      <c r="BW19" s="1840"/>
      <c r="BX19" s="1840"/>
      <c r="BY19" s="1840"/>
      <c r="BZ19" s="1840"/>
      <c r="CA19" s="1840"/>
      <c r="CB19" s="1840"/>
      <c r="CC19" s="1840"/>
      <c r="CD19" s="1839"/>
      <c r="CE19" s="1839"/>
      <c r="CF19" s="1839"/>
      <c r="CG19" s="1839"/>
      <c r="CH19" s="1839"/>
      <c r="CI19" s="1839"/>
      <c r="CJ19" s="1839"/>
      <c r="CK19" s="1839"/>
      <c r="CL19" s="1839"/>
      <c r="CM19" s="1839"/>
      <c r="CN19" s="1839"/>
      <c r="CO19" s="1839"/>
      <c r="CP19" s="1839"/>
      <c r="CQ19" s="1839"/>
      <c r="CR19" s="1839"/>
      <c r="CS19" s="1839"/>
      <c r="CT19" s="1839"/>
      <c r="CU19" s="1839"/>
      <c r="CV19" s="1839"/>
      <c r="CW19" s="1839"/>
      <c r="CX19" s="1839"/>
      <c r="CY19" s="1839"/>
      <c r="CZ19" s="1839"/>
      <c r="DA19" s="1839"/>
      <c r="DB19" s="1839"/>
      <c r="DC19" s="1839"/>
      <c r="DD19" s="1839"/>
      <c r="DE19" s="1839"/>
      <c r="DF19" s="1839"/>
      <c r="DG19" s="1839"/>
      <c r="DH19" s="1839"/>
      <c r="DI19" s="1839"/>
      <c r="DJ19" s="1839"/>
      <c r="DK19" s="1839"/>
      <c r="DL19" s="1839"/>
      <c r="DM19" s="1839"/>
      <c r="DN19" s="1839"/>
      <c r="DO19" s="1839"/>
      <c r="DP19" s="1839"/>
      <c r="DQ19" s="1839"/>
      <c r="DR19" s="1839"/>
      <c r="DS19" s="1839"/>
      <c r="DT19" s="1839"/>
      <c r="DU19" s="1839"/>
      <c r="DV19" s="1839"/>
      <c r="DW19" s="1839"/>
    </row>
    <row r="20" spans="1:127" ht="6.75" customHeight="1">
      <c r="A20" s="1762"/>
      <c r="B20" s="1763"/>
      <c r="C20" s="1767"/>
      <c r="D20" s="1770"/>
      <c r="E20" s="1773"/>
      <c r="F20" s="1818"/>
      <c r="G20" s="1819"/>
      <c r="H20" s="1819"/>
      <c r="I20" s="1819"/>
      <c r="J20" s="1819"/>
      <c r="K20" s="1832"/>
      <c r="L20" s="1833"/>
      <c r="M20" s="1833"/>
      <c r="N20" s="1833"/>
      <c r="O20" s="1833"/>
      <c r="P20" s="1833"/>
      <c r="Q20" s="1833"/>
      <c r="R20" s="1833"/>
      <c r="S20" s="1833"/>
      <c r="T20" s="1833"/>
      <c r="U20" s="1833"/>
      <c r="V20" s="1833"/>
      <c r="W20" s="1833"/>
      <c r="X20" s="1833"/>
      <c r="Y20" s="1833"/>
      <c r="Z20" s="1833"/>
      <c r="AA20" s="1833"/>
      <c r="AB20" s="1833"/>
      <c r="AC20" s="1833"/>
      <c r="AD20" s="1833"/>
      <c r="AE20" s="1833"/>
      <c r="AF20" s="1833"/>
      <c r="AG20" s="1833"/>
      <c r="AH20" s="1833"/>
      <c r="AI20" s="1833"/>
      <c r="AJ20" s="1833"/>
      <c r="AK20" s="1833"/>
      <c r="AL20" s="1833"/>
      <c r="AM20" s="1833"/>
      <c r="AN20" s="1833"/>
      <c r="AO20" s="1833"/>
      <c r="AP20" s="1833"/>
      <c r="AQ20" s="1833"/>
      <c r="AR20" s="1833"/>
      <c r="AS20" s="1833"/>
      <c r="AT20" s="1833"/>
      <c r="AU20" s="1833"/>
      <c r="AV20" s="1833"/>
      <c r="AW20" s="1833"/>
      <c r="AX20" s="1833"/>
      <c r="AY20" s="1833"/>
      <c r="AZ20" s="1833"/>
      <c r="BA20" s="1833"/>
      <c r="BB20" s="1834"/>
      <c r="BC20" s="1812"/>
      <c r="BD20" s="1813"/>
      <c r="BE20" s="1813"/>
      <c r="BF20" s="1813"/>
      <c r="BG20" s="1813"/>
      <c r="BH20" s="1813"/>
      <c r="BI20" s="1814"/>
      <c r="BQ20" s="1825"/>
      <c r="BR20" s="1825"/>
      <c r="BS20" s="1824"/>
      <c r="BT20" s="1824"/>
      <c r="BU20" s="1824"/>
      <c r="BV20" s="1824"/>
      <c r="BW20" s="1824"/>
      <c r="BX20" s="1824"/>
      <c r="BY20" s="1824"/>
      <c r="BZ20" s="1824"/>
      <c r="CA20" s="1824"/>
      <c r="CB20" s="1824"/>
      <c r="CC20" s="1824"/>
      <c r="CD20" s="1826" t="s">
        <v>275</v>
      </c>
      <c r="CE20" s="1826"/>
      <c r="CF20" s="1826"/>
      <c r="CG20" s="1826"/>
      <c r="CH20" s="1826"/>
      <c r="CI20" s="1826"/>
      <c r="CJ20" s="1826"/>
      <c r="CK20" s="1826"/>
      <c r="CL20" s="1826"/>
      <c r="CM20" s="1826"/>
      <c r="CN20" s="1826"/>
      <c r="CO20" s="1826"/>
      <c r="CP20" s="1826"/>
      <c r="CQ20" s="1826"/>
      <c r="CR20" s="1826"/>
      <c r="CS20" s="1826"/>
      <c r="CT20" s="1826"/>
      <c r="CU20" s="1826"/>
      <c r="CV20" s="1826"/>
      <c r="CW20" s="1826"/>
      <c r="CX20" s="1826"/>
      <c r="CY20" s="1826"/>
      <c r="CZ20" s="1826"/>
      <c r="DA20" s="1826"/>
      <c r="DB20" s="1826"/>
      <c r="DC20" s="1827"/>
      <c r="DD20" s="1827"/>
      <c r="DE20" s="1827"/>
      <c r="DF20" s="1827"/>
      <c r="DG20" s="1828" t="s">
        <v>276</v>
      </c>
      <c r="DH20" s="1828"/>
      <c r="DI20" s="1828"/>
      <c r="DJ20" s="1828"/>
      <c r="DK20" s="1822"/>
      <c r="DL20" s="1822"/>
      <c r="DM20" s="1822"/>
      <c r="DN20" s="1822"/>
      <c r="DO20" s="1822"/>
      <c r="DP20" s="1822"/>
      <c r="DQ20" s="1822"/>
      <c r="DR20" s="1822"/>
      <c r="DS20" s="1822"/>
      <c r="DT20" s="1822"/>
      <c r="DU20" s="1822"/>
      <c r="DV20" s="1822"/>
      <c r="DW20" s="1822"/>
    </row>
    <row r="21" spans="1:127" ht="6.75" customHeight="1">
      <c r="A21" s="1762"/>
      <c r="B21" s="1763"/>
      <c r="C21" s="1767"/>
      <c r="D21" s="1770"/>
      <c r="E21" s="1773"/>
      <c r="F21" s="1818"/>
      <c r="G21" s="1819"/>
      <c r="H21" s="1819"/>
      <c r="I21" s="1819"/>
      <c r="J21" s="1819"/>
      <c r="K21" s="1835"/>
      <c r="L21" s="1836"/>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c r="AP21" s="1836"/>
      <c r="AQ21" s="1836"/>
      <c r="AR21" s="1836"/>
      <c r="AS21" s="1836"/>
      <c r="AT21" s="1836"/>
      <c r="AU21" s="1836"/>
      <c r="AV21" s="1836"/>
      <c r="AW21" s="1836"/>
      <c r="AX21" s="1836"/>
      <c r="AY21" s="1836"/>
      <c r="AZ21" s="1836"/>
      <c r="BA21" s="1836"/>
      <c r="BB21" s="1837"/>
      <c r="BC21" s="1815"/>
      <c r="BD21" s="1816"/>
      <c r="BE21" s="1816"/>
      <c r="BF21" s="1816"/>
      <c r="BG21" s="1816"/>
      <c r="BH21" s="1816"/>
      <c r="BI21" s="1817"/>
      <c r="BQ21" s="1825"/>
      <c r="BR21" s="1825"/>
      <c r="BS21" s="1824"/>
      <c r="BT21" s="1824"/>
      <c r="BU21" s="1824"/>
      <c r="BV21" s="1824"/>
      <c r="BW21" s="1824"/>
      <c r="BX21" s="1824"/>
      <c r="BY21" s="1824"/>
      <c r="BZ21" s="1824"/>
      <c r="CA21" s="1824"/>
      <c r="CB21" s="1824"/>
      <c r="CC21" s="1824"/>
      <c r="CD21" s="1826"/>
      <c r="CE21" s="1826"/>
      <c r="CF21" s="1826"/>
      <c r="CG21" s="1826"/>
      <c r="CH21" s="1826"/>
      <c r="CI21" s="1826"/>
      <c r="CJ21" s="1826"/>
      <c r="CK21" s="1826"/>
      <c r="CL21" s="1826"/>
      <c r="CM21" s="1826"/>
      <c r="CN21" s="1826"/>
      <c r="CO21" s="1826"/>
      <c r="CP21" s="1826"/>
      <c r="CQ21" s="1826"/>
      <c r="CR21" s="1826"/>
      <c r="CS21" s="1826"/>
      <c r="CT21" s="1826"/>
      <c r="CU21" s="1826"/>
      <c r="CV21" s="1826"/>
      <c r="CW21" s="1826"/>
      <c r="CX21" s="1826"/>
      <c r="CY21" s="1826"/>
      <c r="CZ21" s="1826"/>
      <c r="DA21" s="1826"/>
      <c r="DB21" s="1826"/>
      <c r="DC21" s="1827"/>
      <c r="DD21" s="1827"/>
      <c r="DE21" s="1827"/>
      <c r="DF21" s="1827"/>
      <c r="DG21" s="1828"/>
      <c r="DH21" s="1828"/>
      <c r="DI21" s="1828"/>
      <c r="DJ21" s="1828"/>
      <c r="DK21" s="1822"/>
      <c r="DL21" s="1822"/>
      <c r="DM21" s="1822"/>
      <c r="DN21" s="1822"/>
      <c r="DO21" s="1822"/>
      <c r="DP21" s="1822"/>
      <c r="DQ21" s="1822"/>
      <c r="DR21" s="1822"/>
      <c r="DS21" s="1822"/>
      <c r="DT21" s="1822"/>
      <c r="DU21" s="1822"/>
      <c r="DV21" s="1822"/>
      <c r="DW21" s="1822"/>
    </row>
    <row r="22" spans="1:127" ht="6.75" customHeight="1">
      <c r="A22" s="1762"/>
      <c r="B22" s="1763"/>
      <c r="C22" s="1767"/>
      <c r="D22" s="1770"/>
      <c r="E22" s="1773"/>
      <c r="F22" s="1818" t="s">
        <v>277</v>
      </c>
      <c r="G22" s="1819"/>
      <c r="H22" s="1819"/>
      <c r="I22" s="1819"/>
      <c r="J22" s="1819"/>
      <c r="K22" s="1783"/>
      <c r="L22" s="1783"/>
      <c r="M22" s="1783"/>
      <c r="N22" s="1783"/>
      <c r="O22" s="1783"/>
      <c r="P22" s="1783"/>
      <c r="Q22" s="1783"/>
      <c r="R22" s="1783"/>
      <c r="S22" s="1783"/>
      <c r="T22" s="1783"/>
      <c r="U22" s="1783"/>
      <c r="V22" s="1783"/>
      <c r="W22" s="1783"/>
      <c r="X22" s="1783"/>
      <c r="Y22" s="1783"/>
      <c r="Z22" s="1783"/>
      <c r="AA22" s="1783"/>
      <c r="AB22" s="1783"/>
      <c r="AC22" s="1783"/>
      <c r="AD22" s="1783"/>
      <c r="AE22" s="1783"/>
      <c r="AF22" s="1783"/>
      <c r="AG22" s="1783"/>
      <c r="AH22" s="1783"/>
      <c r="AI22" s="1783"/>
      <c r="AJ22" s="1783"/>
      <c r="AK22" s="1783"/>
      <c r="AL22" s="1783"/>
      <c r="AM22" s="1783"/>
      <c r="AN22" s="1783"/>
      <c r="AO22" s="1783"/>
      <c r="AP22" s="1783"/>
      <c r="AQ22" s="1783"/>
      <c r="AR22" s="1783"/>
      <c r="AS22" s="1783"/>
      <c r="AT22" s="1783"/>
      <c r="AU22" s="1783"/>
      <c r="AV22" s="1783"/>
      <c r="AW22" s="1783"/>
      <c r="AX22" s="1783"/>
      <c r="AY22" s="1783"/>
      <c r="AZ22" s="1783"/>
      <c r="BA22" s="1783"/>
      <c r="BB22" s="1783"/>
      <c r="BC22" s="1783"/>
      <c r="BD22" s="1783"/>
      <c r="BE22" s="1783"/>
      <c r="BF22" s="1783"/>
      <c r="BG22" s="1783"/>
      <c r="BH22" s="1783"/>
      <c r="BI22" s="1823"/>
      <c r="BQ22" s="1825"/>
      <c r="BR22" s="1825"/>
      <c r="BS22" s="1824"/>
      <c r="BT22" s="1824"/>
      <c r="BU22" s="1824"/>
      <c r="BV22" s="1824"/>
      <c r="BW22" s="1824"/>
      <c r="BX22" s="1824"/>
      <c r="BY22" s="1824"/>
      <c r="BZ22" s="1824"/>
      <c r="CA22" s="1824"/>
      <c r="CB22" s="1824"/>
      <c r="CC22" s="1824"/>
      <c r="CD22" s="1826"/>
      <c r="CE22" s="1826"/>
      <c r="CF22" s="1826"/>
      <c r="CG22" s="1826"/>
      <c r="CH22" s="1826"/>
      <c r="CI22" s="1826"/>
      <c r="CJ22" s="1826"/>
      <c r="CK22" s="1826"/>
      <c r="CL22" s="1826"/>
      <c r="CM22" s="1826"/>
      <c r="CN22" s="1826"/>
      <c r="CO22" s="1826"/>
      <c r="CP22" s="1826"/>
      <c r="CQ22" s="1826"/>
      <c r="CR22" s="1826"/>
      <c r="CS22" s="1826"/>
      <c r="CT22" s="1826"/>
      <c r="CU22" s="1826"/>
      <c r="CV22" s="1826"/>
      <c r="CW22" s="1826"/>
      <c r="CX22" s="1826"/>
      <c r="CY22" s="1826"/>
      <c r="CZ22" s="1826"/>
      <c r="DA22" s="1826"/>
      <c r="DB22" s="1826"/>
      <c r="DC22" s="1827"/>
      <c r="DD22" s="1827"/>
      <c r="DE22" s="1827"/>
      <c r="DF22" s="1827"/>
      <c r="DG22" s="1828"/>
      <c r="DH22" s="1828"/>
      <c r="DI22" s="1828"/>
      <c r="DJ22" s="1828"/>
      <c r="DK22" s="1822"/>
      <c r="DL22" s="1822"/>
      <c r="DM22" s="1822"/>
      <c r="DN22" s="1822"/>
      <c r="DO22" s="1822"/>
      <c r="DP22" s="1822"/>
      <c r="DQ22" s="1822"/>
      <c r="DR22" s="1822"/>
      <c r="DS22" s="1822"/>
      <c r="DT22" s="1822"/>
      <c r="DU22" s="1822"/>
      <c r="DV22" s="1822"/>
      <c r="DW22" s="1822"/>
    </row>
    <row r="23" spans="1:127" ht="6.75" customHeight="1">
      <c r="A23" s="1762"/>
      <c r="B23" s="1763"/>
      <c r="C23" s="1767"/>
      <c r="D23" s="1770"/>
      <c r="E23" s="1773"/>
      <c r="F23" s="1818"/>
      <c r="G23" s="1819"/>
      <c r="H23" s="1819"/>
      <c r="I23" s="1819"/>
      <c r="J23" s="1819"/>
      <c r="K23" s="1783"/>
      <c r="L23" s="1783"/>
      <c r="M23" s="1783"/>
      <c r="N23" s="1783"/>
      <c r="O23" s="1783"/>
      <c r="P23" s="1783"/>
      <c r="Q23" s="1783"/>
      <c r="R23" s="1783"/>
      <c r="S23" s="1783"/>
      <c r="T23" s="1783"/>
      <c r="U23" s="1783"/>
      <c r="V23" s="1783"/>
      <c r="W23" s="1783"/>
      <c r="X23" s="1783"/>
      <c r="Y23" s="1783"/>
      <c r="Z23" s="1783"/>
      <c r="AA23" s="1783"/>
      <c r="AB23" s="1783"/>
      <c r="AC23" s="1783"/>
      <c r="AD23" s="1783"/>
      <c r="AE23" s="1783"/>
      <c r="AF23" s="1783"/>
      <c r="AG23" s="1783"/>
      <c r="AH23" s="1783"/>
      <c r="AI23" s="1783"/>
      <c r="AJ23" s="1783"/>
      <c r="AK23" s="1783"/>
      <c r="AL23" s="1783"/>
      <c r="AM23" s="1783"/>
      <c r="AN23" s="1783"/>
      <c r="AO23" s="1783"/>
      <c r="AP23" s="1783"/>
      <c r="AQ23" s="1783"/>
      <c r="AR23" s="1783"/>
      <c r="AS23" s="1783"/>
      <c r="AT23" s="1783"/>
      <c r="AU23" s="1783"/>
      <c r="AV23" s="1783"/>
      <c r="AW23" s="1783"/>
      <c r="AX23" s="1783"/>
      <c r="AY23" s="1783"/>
      <c r="AZ23" s="1783"/>
      <c r="BA23" s="1783"/>
      <c r="BB23" s="1783"/>
      <c r="BC23" s="1783"/>
      <c r="BD23" s="1783"/>
      <c r="BE23" s="1783"/>
      <c r="BF23" s="1783"/>
      <c r="BG23" s="1783"/>
      <c r="BH23" s="1783"/>
      <c r="BI23" s="1823"/>
      <c r="BQ23" s="1825"/>
      <c r="BR23" s="1825"/>
      <c r="BS23" s="1824"/>
      <c r="BT23" s="1824"/>
      <c r="BU23" s="1824"/>
      <c r="BV23" s="1824"/>
      <c r="BW23" s="1824"/>
      <c r="BX23" s="1824"/>
      <c r="BY23" s="1824"/>
      <c r="BZ23" s="1824"/>
      <c r="CA23" s="1824"/>
      <c r="CB23" s="1824"/>
      <c r="CC23" s="1824"/>
      <c r="CD23" s="1826"/>
      <c r="CE23" s="1826"/>
      <c r="CF23" s="1826"/>
      <c r="CG23" s="1826"/>
      <c r="CH23" s="1826"/>
      <c r="CI23" s="1826"/>
      <c r="CJ23" s="1826"/>
      <c r="CK23" s="1826"/>
      <c r="CL23" s="1826"/>
      <c r="CM23" s="1826"/>
      <c r="CN23" s="1826"/>
      <c r="CO23" s="1826"/>
      <c r="CP23" s="1826"/>
      <c r="CQ23" s="1826"/>
      <c r="CR23" s="1826"/>
      <c r="CS23" s="1826"/>
      <c r="CT23" s="1826"/>
      <c r="CU23" s="1826"/>
      <c r="CV23" s="1826"/>
      <c r="CW23" s="1826"/>
      <c r="CX23" s="1826"/>
      <c r="CY23" s="1826"/>
      <c r="CZ23" s="1826"/>
      <c r="DA23" s="1826"/>
      <c r="DB23" s="1826"/>
      <c r="DC23" s="1827"/>
      <c r="DD23" s="1827"/>
      <c r="DE23" s="1827"/>
      <c r="DF23" s="1827"/>
      <c r="DG23" s="1828"/>
      <c r="DH23" s="1828"/>
      <c r="DI23" s="1828"/>
      <c r="DJ23" s="1828"/>
      <c r="DK23" s="1822"/>
      <c r="DL23" s="1822"/>
      <c r="DM23" s="1822"/>
      <c r="DN23" s="1822"/>
      <c r="DO23" s="1822"/>
      <c r="DP23" s="1822"/>
      <c r="DQ23" s="1822"/>
      <c r="DR23" s="1822"/>
      <c r="DS23" s="1822"/>
      <c r="DT23" s="1822"/>
      <c r="DU23" s="1822"/>
      <c r="DV23" s="1822"/>
      <c r="DW23" s="1822"/>
    </row>
    <row r="24" spans="1:127" ht="6.75" customHeight="1">
      <c r="A24" s="1762"/>
      <c r="B24" s="1763"/>
      <c r="C24" s="1767"/>
      <c r="D24" s="1770"/>
      <c r="E24" s="1773"/>
      <c r="F24" s="1818"/>
      <c r="G24" s="1819"/>
      <c r="H24" s="1819"/>
      <c r="I24" s="1819"/>
      <c r="J24" s="1819"/>
      <c r="K24" s="1783"/>
      <c r="L24" s="1783"/>
      <c r="M24" s="1783"/>
      <c r="N24" s="1783"/>
      <c r="O24" s="1783"/>
      <c r="P24" s="1783"/>
      <c r="Q24" s="1783"/>
      <c r="R24" s="1783"/>
      <c r="S24" s="1783"/>
      <c r="T24" s="1783"/>
      <c r="U24" s="1783"/>
      <c r="V24" s="1783"/>
      <c r="W24" s="1783"/>
      <c r="X24" s="1783"/>
      <c r="Y24" s="1783"/>
      <c r="Z24" s="1783"/>
      <c r="AA24" s="1783"/>
      <c r="AB24" s="1783"/>
      <c r="AC24" s="1783"/>
      <c r="AD24" s="1783"/>
      <c r="AE24" s="1783"/>
      <c r="AF24" s="1783"/>
      <c r="AG24" s="1783"/>
      <c r="AH24" s="1783"/>
      <c r="AI24" s="1783"/>
      <c r="AJ24" s="1783"/>
      <c r="AK24" s="1783"/>
      <c r="AL24" s="1783"/>
      <c r="AM24" s="1783"/>
      <c r="AN24" s="1783"/>
      <c r="AO24" s="1783"/>
      <c r="AP24" s="1783"/>
      <c r="AQ24" s="1783"/>
      <c r="AR24" s="1783"/>
      <c r="AS24" s="1783"/>
      <c r="AT24" s="1783"/>
      <c r="AU24" s="1783"/>
      <c r="AV24" s="1783"/>
      <c r="AW24" s="1783"/>
      <c r="AX24" s="1783"/>
      <c r="AY24" s="1783"/>
      <c r="AZ24" s="1783"/>
      <c r="BA24" s="1783"/>
      <c r="BB24" s="1783"/>
      <c r="BC24" s="1783"/>
      <c r="BD24" s="1783"/>
      <c r="BE24" s="1783"/>
      <c r="BF24" s="1783"/>
      <c r="BG24" s="1783"/>
      <c r="BH24" s="1783"/>
      <c r="BI24" s="1823"/>
      <c r="BQ24" s="1825"/>
      <c r="BR24" s="1825"/>
      <c r="BS24" s="1824"/>
      <c r="BT24" s="1824"/>
      <c r="BU24" s="1824"/>
      <c r="BV24" s="1824"/>
      <c r="BW24" s="1824"/>
      <c r="BX24" s="1824"/>
      <c r="BY24" s="1824"/>
      <c r="BZ24" s="1824"/>
      <c r="CA24" s="1824"/>
      <c r="CB24" s="1824"/>
      <c r="CC24" s="1824"/>
      <c r="CD24" s="1826"/>
      <c r="CE24" s="1826"/>
      <c r="CF24" s="1826"/>
      <c r="CG24" s="1826"/>
      <c r="CH24" s="1826"/>
      <c r="CI24" s="1826"/>
      <c r="CJ24" s="1826"/>
      <c r="CK24" s="1826"/>
      <c r="CL24" s="1826"/>
      <c r="CM24" s="1826"/>
      <c r="CN24" s="1826"/>
      <c r="CO24" s="1826"/>
      <c r="CP24" s="1826"/>
      <c r="CQ24" s="1826"/>
      <c r="CR24" s="1826"/>
      <c r="CS24" s="1826"/>
      <c r="CT24" s="1826"/>
      <c r="CU24" s="1826"/>
      <c r="CV24" s="1826"/>
      <c r="CW24" s="1826"/>
      <c r="CX24" s="1826"/>
      <c r="CY24" s="1826"/>
      <c r="CZ24" s="1826"/>
      <c r="DA24" s="1826"/>
      <c r="DB24" s="1826"/>
      <c r="DC24" s="1827"/>
      <c r="DD24" s="1827"/>
      <c r="DE24" s="1827"/>
      <c r="DF24" s="1827"/>
      <c r="DG24" s="1828"/>
      <c r="DH24" s="1828"/>
      <c r="DI24" s="1828"/>
      <c r="DJ24" s="1828"/>
      <c r="DK24" s="1822"/>
      <c r="DL24" s="1822"/>
      <c r="DM24" s="1822"/>
      <c r="DN24" s="1822"/>
      <c r="DO24" s="1822"/>
      <c r="DP24" s="1822"/>
      <c r="DQ24" s="1822"/>
      <c r="DR24" s="1822"/>
      <c r="DS24" s="1822"/>
      <c r="DT24" s="1822"/>
      <c r="DU24" s="1822"/>
      <c r="DV24" s="1822"/>
      <c r="DW24" s="1822"/>
    </row>
    <row r="25" spans="1:127" ht="6.6" customHeight="1">
      <c r="A25" s="1762"/>
      <c r="B25" s="1763"/>
      <c r="C25" s="1767"/>
      <c r="D25" s="1770"/>
      <c r="E25" s="1773"/>
      <c r="F25" s="1841" t="s">
        <v>278</v>
      </c>
      <c r="G25" s="1819"/>
      <c r="H25" s="1819"/>
      <c r="I25" s="1819"/>
      <c r="J25" s="1819"/>
      <c r="K25" s="1842"/>
      <c r="L25" s="1843"/>
      <c r="M25" s="1843"/>
      <c r="N25" s="1843"/>
      <c r="O25" s="1843"/>
      <c r="P25" s="1843"/>
      <c r="Q25" s="1843"/>
      <c r="R25" s="1843"/>
      <c r="S25" s="1843"/>
      <c r="T25" s="1843"/>
      <c r="U25" s="1843"/>
      <c r="V25" s="1843"/>
      <c r="W25" s="1843"/>
      <c r="X25" s="1843"/>
      <c r="Y25" s="1843"/>
      <c r="Z25" s="1843"/>
      <c r="AA25" s="1843"/>
      <c r="AB25" s="1843"/>
      <c r="AC25" s="1843"/>
      <c r="AD25" s="1843"/>
      <c r="AE25" s="1844"/>
      <c r="AF25" s="1851" t="s">
        <v>279</v>
      </c>
      <c r="AG25" s="1852"/>
      <c r="AH25" s="1852"/>
      <c r="AI25" s="1852"/>
      <c r="AJ25" s="1853"/>
      <c r="AK25" s="1842"/>
      <c r="AL25" s="1843"/>
      <c r="AM25" s="1843"/>
      <c r="AN25" s="1843"/>
      <c r="AO25" s="1843"/>
      <c r="AP25" s="1843"/>
      <c r="AQ25" s="1843"/>
      <c r="AR25" s="1843"/>
      <c r="AS25" s="1843"/>
      <c r="AT25" s="1843"/>
      <c r="AU25" s="1843"/>
      <c r="AV25" s="1843"/>
      <c r="AW25" s="1843"/>
      <c r="AX25" s="1843"/>
      <c r="AY25" s="1843"/>
      <c r="AZ25" s="1843"/>
      <c r="BA25" s="1843"/>
      <c r="BB25" s="1843"/>
      <c r="BC25" s="1843"/>
      <c r="BD25" s="1843"/>
      <c r="BE25" s="1843"/>
      <c r="BF25" s="1843"/>
      <c r="BG25" s="1843"/>
      <c r="BH25" s="1843"/>
      <c r="BI25" s="1856"/>
      <c r="BQ25" s="1825"/>
      <c r="BR25" s="1825"/>
      <c r="BS25" s="1824"/>
      <c r="BT25" s="1824"/>
      <c r="BU25" s="1824"/>
      <c r="BV25" s="1824"/>
      <c r="BW25" s="1824"/>
      <c r="BX25" s="1824"/>
      <c r="BY25" s="1824"/>
      <c r="BZ25" s="1824"/>
      <c r="CA25" s="1824"/>
      <c r="CB25" s="1824"/>
      <c r="CC25" s="1824"/>
      <c r="CD25" s="1826"/>
      <c r="CE25" s="1826"/>
      <c r="CF25" s="1826"/>
      <c r="CG25" s="1826"/>
      <c r="CH25" s="1826"/>
      <c r="CI25" s="1826"/>
      <c r="CJ25" s="1826"/>
      <c r="CK25" s="1826"/>
      <c r="CL25" s="1826"/>
      <c r="CM25" s="1826"/>
      <c r="CN25" s="1826"/>
      <c r="CO25" s="1826"/>
      <c r="CP25" s="1826"/>
      <c r="CQ25" s="1826"/>
      <c r="CR25" s="1826"/>
      <c r="CS25" s="1826"/>
      <c r="CT25" s="1826"/>
      <c r="CU25" s="1826"/>
      <c r="CV25" s="1826"/>
      <c r="CW25" s="1826"/>
      <c r="CX25" s="1826"/>
      <c r="CY25" s="1826"/>
      <c r="CZ25" s="1826"/>
      <c r="DA25" s="1826"/>
      <c r="DB25" s="1826"/>
      <c r="DC25" s="1827"/>
      <c r="DD25" s="1827"/>
      <c r="DE25" s="1827"/>
      <c r="DF25" s="1827"/>
      <c r="DG25" s="1828"/>
      <c r="DH25" s="1828"/>
      <c r="DI25" s="1828"/>
      <c r="DJ25" s="1828"/>
      <c r="DK25" s="1822"/>
      <c r="DL25" s="1822"/>
      <c r="DM25" s="1822"/>
      <c r="DN25" s="1822"/>
      <c r="DO25" s="1822"/>
      <c r="DP25" s="1822"/>
      <c r="DQ25" s="1822"/>
      <c r="DR25" s="1822"/>
      <c r="DS25" s="1822"/>
      <c r="DT25" s="1822"/>
      <c r="DU25" s="1822"/>
      <c r="DV25" s="1822"/>
      <c r="DW25" s="1822"/>
    </row>
    <row r="26" spans="1:127" ht="6.75" customHeight="1">
      <c r="A26" s="1762"/>
      <c r="B26" s="1763"/>
      <c r="C26" s="1767"/>
      <c r="D26" s="1770"/>
      <c r="E26" s="1773"/>
      <c r="F26" s="1818"/>
      <c r="G26" s="1819"/>
      <c r="H26" s="1819"/>
      <c r="I26" s="1819"/>
      <c r="J26" s="1819"/>
      <c r="K26" s="1845"/>
      <c r="L26" s="1846"/>
      <c r="M26" s="1846"/>
      <c r="N26" s="1846"/>
      <c r="O26" s="1846"/>
      <c r="P26" s="1846"/>
      <c r="Q26" s="1846"/>
      <c r="R26" s="1846"/>
      <c r="S26" s="1846"/>
      <c r="T26" s="1846"/>
      <c r="U26" s="1846"/>
      <c r="V26" s="1846"/>
      <c r="W26" s="1846"/>
      <c r="X26" s="1846"/>
      <c r="Y26" s="1846"/>
      <c r="Z26" s="1846"/>
      <c r="AA26" s="1846"/>
      <c r="AB26" s="1846"/>
      <c r="AC26" s="1846"/>
      <c r="AD26" s="1846"/>
      <c r="AE26" s="1847"/>
      <c r="AF26" s="1854"/>
      <c r="AG26" s="1802"/>
      <c r="AH26" s="1802"/>
      <c r="AI26" s="1802"/>
      <c r="AJ26" s="1803"/>
      <c r="AK26" s="1845"/>
      <c r="AL26" s="1846"/>
      <c r="AM26" s="1846"/>
      <c r="AN26" s="1846"/>
      <c r="AO26" s="1846"/>
      <c r="AP26" s="1846"/>
      <c r="AQ26" s="1846"/>
      <c r="AR26" s="1846"/>
      <c r="AS26" s="1846"/>
      <c r="AT26" s="1846"/>
      <c r="AU26" s="1846"/>
      <c r="AV26" s="1846"/>
      <c r="AW26" s="1846"/>
      <c r="AX26" s="1846"/>
      <c r="AY26" s="1846"/>
      <c r="AZ26" s="1846"/>
      <c r="BA26" s="1846"/>
      <c r="BB26" s="1846"/>
      <c r="BC26" s="1846"/>
      <c r="BD26" s="1846"/>
      <c r="BE26" s="1846"/>
      <c r="BF26" s="1846"/>
      <c r="BG26" s="1846"/>
      <c r="BH26" s="1846"/>
      <c r="BI26" s="1857"/>
      <c r="BQ26" s="1825"/>
      <c r="BR26" s="1825"/>
      <c r="BS26" s="1824"/>
      <c r="BT26" s="1824"/>
      <c r="BU26" s="1824"/>
      <c r="BV26" s="1824"/>
      <c r="BW26" s="1824"/>
      <c r="BX26" s="1824"/>
      <c r="BY26" s="1824"/>
      <c r="BZ26" s="1824"/>
      <c r="CA26" s="1824"/>
      <c r="CB26" s="1824"/>
      <c r="CC26" s="1824"/>
      <c r="CD26" s="1826"/>
      <c r="CE26" s="1826"/>
      <c r="CF26" s="1826"/>
      <c r="CG26" s="1826"/>
      <c r="CH26" s="1826"/>
      <c r="CI26" s="1826"/>
      <c r="CJ26" s="1826"/>
      <c r="CK26" s="1826"/>
      <c r="CL26" s="1826"/>
      <c r="CM26" s="1826"/>
      <c r="CN26" s="1826"/>
      <c r="CO26" s="1826"/>
      <c r="CP26" s="1826"/>
      <c r="CQ26" s="1826"/>
      <c r="CR26" s="1826"/>
      <c r="CS26" s="1826"/>
      <c r="CT26" s="1826"/>
      <c r="CU26" s="1826"/>
      <c r="CV26" s="1826"/>
      <c r="CW26" s="1826"/>
      <c r="CX26" s="1826"/>
      <c r="CY26" s="1826"/>
      <c r="CZ26" s="1826"/>
      <c r="DA26" s="1826"/>
      <c r="DB26" s="1826"/>
      <c r="DC26" s="1827"/>
      <c r="DD26" s="1827"/>
      <c r="DE26" s="1827"/>
      <c r="DF26" s="1827"/>
      <c r="DG26" s="1828"/>
      <c r="DH26" s="1828"/>
      <c r="DI26" s="1828"/>
      <c r="DJ26" s="1828"/>
      <c r="DK26" s="1822"/>
      <c r="DL26" s="1822"/>
      <c r="DM26" s="1822"/>
      <c r="DN26" s="1822"/>
      <c r="DO26" s="1822"/>
      <c r="DP26" s="1822"/>
      <c r="DQ26" s="1822"/>
      <c r="DR26" s="1822"/>
      <c r="DS26" s="1822"/>
      <c r="DT26" s="1822"/>
      <c r="DU26" s="1822"/>
      <c r="DV26" s="1822"/>
      <c r="DW26" s="1822"/>
    </row>
    <row r="27" spans="1:127" ht="6.75" customHeight="1">
      <c r="A27" s="1762"/>
      <c r="B27" s="1763"/>
      <c r="C27" s="1767"/>
      <c r="D27" s="1770"/>
      <c r="E27" s="1773"/>
      <c r="F27" s="1818"/>
      <c r="G27" s="1819"/>
      <c r="H27" s="1819"/>
      <c r="I27" s="1819"/>
      <c r="J27" s="1819"/>
      <c r="K27" s="1848"/>
      <c r="L27" s="1849"/>
      <c r="M27" s="1849"/>
      <c r="N27" s="1849"/>
      <c r="O27" s="1849"/>
      <c r="P27" s="1849"/>
      <c r="Q27" s="1849"/>
      <c r="R27" s="1849"/>
      <c r="S27" s="1849"/>
      <c r="T27" s="1849"/>
      <c r="U27" s="1849"/>
      <c r="V27" s="1849"/>
      <c r="W27" s="1849"/>
      <c r="X27" s="1849"/>
      <c r="Y27" s="1849"/>
      <c r="Z27" s="1849"/>
      <c r="AA27" s="1849"/>
      <c r="AB27" s="1849"/>
      <c r="AC27" s="1849"/>
      <c r="AD27" s="1849"/>
      <c r="AE27" s="1850"/>
      <c r="AF27" s="1855"/>
      <c r="AG27" s="1804"/>
      <c r="AH27" s="1804"/>
      <c r="AI27" s="1804"/>
      <c r="AJ27" s="1805"/>
      <c r="AK27" s="1848"/>
      <c r="AL27" s="1849"/>
      <c r="AM27" s="1849"/>
      <c r="AN27" s="1849"/>
      <c r="AO27" s="1849"/>
      <c r="AP27" s="1849"/>
      <c r="AQ27" s="1849"/>
      <c r="AR27" s="1849"/>
      <c r="AS27" s="1849"/>
      <c r="AT27" s="1849"/>
      <c r="AU27" s="1849"/>
      <c r="AV27" s="1849"/>
      <c r="AW27" s="1849"/>
      <c r="AX27" s="1849"/>
      <c r="AY27" s="1849"/>
      <c r="AZ27" s="1849"/>
      <c r="BA27" s="1849"/>
      <c r="BB27" s="1849"/>
      <c r="BC27" s="1849"/>
      <c r="BD27" s="1849"/>
      <c r="BE27" s="1849"/>
      <c r="BF27" s="1849"/>
      <c r="BG27" s="1849"/>
      <c r="BH27" s="1849"/>
      <c r="BI27" s="1858"/>
      <c r="BQ27" s="1825"/>
      <c r="BR27" s="1825"/>
      <c r="BS27" s="1824"/>
      <c r="BT27" s="1824"/>
      <c r="BU27" s="1824"/>
      <c r="BV27" s="1824"/>
      <c r="BW27" s="1824"/>
      <c r="BX27" s="1824"/>
      <c r="BY27" s="1824"/>
      <c r="BZ27" s="1824"/>
      <c r="CA27" s="1824"/>
      <c r="CB27" s="1824"/>
      <c r="CC27" s="1824"/>
      <c r="CD27" s="1826"/>
      <c r="CE27" s="1826"/>
      <c r="CF27" s="1826"/>
      <c r="CG27" s="1826"/>
      <c r="CH27" s="1826"/>
      <c r="CI27" s="1826"/>
      <c r="CJ27" s="1826"/>
      <c r="CK27" s="1826"/>
      <c r="CL27" s="1826"/>
      <c r="CM27" s="1826"/>
      <c r="CN27" s="1826"/>
      <c r="CO27" s="1826"/>
      <c r="CP27" s="1826"/>
      <c r="CQ27" s="1826"/>
      <c r="CR27" s="1826"/>
      <c r="CS27" s="1826"/>
      <c r="CT27" s="1826"/>
      <c r="CU27" s="1826"/>
      <c r="CV27" s="1826"/>
      <c r="CW27" s="1826"/>
      <c r="CX27" s="1826"/>
      <c r="CY27" s="1826"/>
      <c r="CZ27" s="1826"/>
      <c r="DA27" s="1826"/>
      <c r="DB27" s="1826"/>
      <c r="DC27" s="1827"/>
      <c r="DD27" s="1827"/>
      <c r="DE27" s="1827"/>
      <c r="DF27" s="1827"/>
      <c r="DG27" s="1828"/>
      <c r="DH27" s="1828"/>
      <c r="DI27" s="1828"/>
      <c r="DJ27" s="1828"/>
      <c r="DK27" s="1822"/>
      <c r="DL27" s="1822"/>
      <c r="DM27" s="1822"/>
      <c r="DN27" s="1822"/>
      <c r="DO27" s="1822"/>
      <c r="DP27" s="1822"/>
      <c r="DQ27" s="1822"/>
      <c r="DR27" s="1822"/>
      <c r="DS27" s="1822"/>
      <c r="DT27" s="1822"/>
      <c r="DU27" s="1822"/>
      <c r="DV27" s="1822"/>
      <c r="DW27" s="1822"/>
    </row>
    <row r="28" spans="1:127" ht="6.75" customHeight="1">
      <c r="A28" s="1762"/>
      <c r="B28" s="1763"/>
      <c r="C28" s="1767"/>
      <c r="D28" s="1770"/>
      <c r="E28" s="1773"/>
      <c r="F28" s="1818" t="s">
        <v>280</v>
      </c>
      <c r="G28" s="1819"/>
      <c r="H28" s="1819"/>
      <c r="I28" s="1819"/>
      <c r="J28" s="1819"/>
      <c r="K28" s="1859"/>
      <c r="L28" s="1860"/>
      <c r="M28" s="1860"/>
      <c r="N28" s="1860"/>
      <c r="O28" s="1860"/>
      <c r="P28" s="1860"/>
      <c r="Q28" s="1860"/>
      <c r="R28" s="1860"/>
      <c r="S28" s="1860"/>
      <c r="T28" s="1860"/>
      <c r="U28" s="1860"/>
      <c r="V28" s="1860"/>
      <c r="W28" s="1860"/>
      <c r="X28" s="1860"/>
      <c r="Y28" s="1860"/>
      <c r="Z28" s="1860"/>
      <c r="AA28" s="1860"/>
      <c r="AB28" s="1860"/>
      <c r="AC28" s="1860"/>
      <c r="AD28" s="1860"/>
      <c r="AE28" s="1861"/>
      <c r="AF28" s="1819" t="s">
        <v>281</v>
      </c>
      <c r="AG28" s="1819"/>
      <c r="AH28" s="1819"/>
      <c r="AI28" s="1819"/>
      <c r="AJ28" s="1819"/>
      <c r="AK28" s="1859"/>
      <c r="AL28" s="1860"/>
      <c r="AM28" s="1860"/>
      <c r="AN28" s="1860"/>
      <c r="AO28" s="1860"/>
      <c r="AP28" s="1860"/>
      <c r="AQ28" s="1860"/>
      <c r="AR28" s="1860"/>
      <c r="AS28" s="1860"/>
      <c r="AT28" s="1860"/>
      <c r="AU28" s="1860"/>
      <c r="AV28" s="1860"/>
      <c r="AW28" s="1860"/>
      <c r="AX28" s="1860"/>
      <c r="AY28" s="1860"/>
      <c r="AZ28" s="1860"/>
      <c r="BA28" s="1860"/>
      <c r="BB28" s="1860"/>
      <c r="BC28" s="1860"/>
      <c r="BD28" s="1860"/>
      <c r="BE28" s="1860"/>
      <c r="BF28" s="1860"/>
      <c r="BG28" s="1860"/>
      <c r="BH28" s="1860"/>
      <c r="BI28" s="1868"/>
      <c r="BQ28" s="1825"/>
      <c r="BR28" s="1825"/>
      <c r="BS28" s="1824"/>
      <c r="BT28" s="1824"/>
      <c r="BU28" s="1824"/>
      <c r="BV28" s="1824"/>
      <c r="BW28" s="1824"/>
      <c r="BX28" s="1824"/>
      <c r="BY28" s="1824"/>
      <c r="BZ28" s="1824"/>
      <c r="CA28" s="1824"/>
      <c r="CB28" s="1824"/>
      <c r="CC28" s="1824"/>
      <c r="CD28" s="1826"/>
      <c r="CE28" s="1826"/>
      <c r="CF28" s="1826"/>
      <c r="CG28" s="1826"/>
      <c r="CH28" s="1826"/>
      <c r="CI28" s="1826"/>
      <c r="CJ28" s="1826"/>
      <c r="CK28" s="1826"/>
      <c r="CL28" s="1826"/>
      <c r="CM28" s="1826"/>
      <c r="CN28" s="1826"/>
      <c r="CO28" s="1826"/>
      <c r="CP28" s="1826"/>
      <c r="CQ28" s="1826"/>
      <c r="CR28" s="1826"/>
      <c r="CS28" s="1826"/>
      <c r="CT28" s="1826"/>
      <c r="CU28" s="1826"/>
      <c r="CV28" s="1826"/>
      <c r="CW28" s="1826"/>
      <c r="CX28" s="1826"/>
      <c r="CY28" s="1826"/>
      <c r="CZ28" s="1826"/>
      <c r="DA28" s="1826"/>
      <c r="DB28" s="1826"/>
      <c r="DC28" s="1827"/>
      <c r="DD28" s="1827"/>
      <c r="DE28" s="1827"/>
      <c r="DF28" s="1827"/>
      <c r="DG28" s="1828"/>
      <c r="DH28" s="1828"/>
      <c r="DI28" s="1828"/>
      <c r="DJ28" s="1828"/>
      <c r="DK28" s="1822"/>
      <c r="DL28" s="1822"/>
      <c r="DM28" s="1822"/>
      <c r="DN28" s="1822"/>
      <c r="DO28" s="1822"/>
      <c r="DP28" s="1822"/>
      <c r="DQ28" s="1822"/>
      <c r="DR28" s="1822"/>
      <c r="DS28" s="1822"/>
      <c r="DT28" s="1822"/>
      <c r="DU28" s="1822"/>
      <c r="DV28" s="1822"/>
      <c r="DW28" s="1822"/>
    </row>
    <row r="29" spans="1:127" ht="6.75" customHeight="1">
      <c r="A29" s="1762"/>
      <c r="B29" s="1763"/>
      <c r="C29" s="1767"/>
      <c r="D29" s="1770"/>
      <c r="E29" s="1773"/>
      <c r="F29" s="1818"/>
      <c r="G29" s="1819"/>
      <c r="H29" s="1819"/>
      <c r="I29" s="1819"/>
      <c r="J29" s="1819"/>
      <c r="K29" s="1862"/>
      <c r="L29" s="1863"/>
      <c r="M29" s="1863"/>
      <c r="N29" s="1863"/>
      <c r="O29" s="1863"/>
      <c r="P29" s="1863"/>
      <c r="Q29" s="1863"/>
      <c r="R29" s="1863"/>
      <c r="S29" s="1863"/>
      <c r="T29" s="1863"/>
      <c r="U29" s="1863"/>
      <c r="V29" s="1863"/>
      <c r="W29" s="1863"/>
      <c r="X29" s="1863"/>
      <c r="Y29" s="1863"/>
      <c r="Z29" s="1863"/>
      <c r="AA29" s="1863"/>
      <c r="AB29" s="1863"/>
      <c r="AC29" s="1863"/>
      <c r="AD29" s="1863"/>
      <c r="AE29" s="1864"/>
      <c r="AF29" s="1819"/>
      <c r="AG29" s="1819"/>
      <c r="AH29" s="1819"/>
      <c r="AI29" s="1819"/>
      <c r="AJ29" s="1819"/>
      <c r="AK29" s="1862"/>
      <c r="AL29" s="1863"/>
      <c r="AM29" s="1863"/>
      <c r="AN29" s="1863"/>
      <c r="AO29" s="1863"/>
      <c r="AP29" s="1863"/>
      <c r="AQ29" s="1863"/>
      <c r="AR29" s="1863"/>
      <c r="AS29" s="1863"/>
      <c r="AT29" s="1863"/>
      <c r="AU29" s="1863"/>
      <c r="AV29" s="1863"/>
      <c r="AW29" s="1863"/>
      <c r="AX29" s="1863"/>
      <c r="AY29" s="1863"/>
      <c r="AZ29" s="1863"/>
      <c r="BA29" s="1863"/>
      <c r="BB29" s="1863"/>
      <c r="BC29" s="1863"/>
      <c r="BD29" s="1863"/>
      <c r="BE29" s="1863"/>
      <c r="BF29" s="1863"/>
      <c r="BG29" s="1863"/>
      <c r="BH29" s="1863"/>
      <c r="BI29" s="1869"/>
      <c r="BQ29" s="1825"/>
      <c r="BR29" s="1825"/>
      <c r="BS29" s="1824"/>
      <c r="BT29" s="1824"/>
      <c r="BU29" s="1824"/>
      <c r="BV29" s="1824"/>
      <c r="BW29" s="1824"/>
      <c r="BX29" s="1824"/>
      <c r="BY29" s="1824"/>
      <c r="BZ29" s="1824"/>
      <c r="CA29" s="1824"/>
      <c r="CB29" s="1824"/>
      <c r="CC29" s="1824"/>
      <c r="CD29" s="1826"/>
      <c r="CE29" s="1826"/>
      <c r="CF29" s="1826"/>
      <c r="CG29" s="1826"/>
      <c r="CH29" s="1826"/>
      <c r="CI29" s="1826"/>
      <c r="CJ29" s="1826"/>
      <c r="CK29" s="1826"/>
      <c r="CL29" s="1826"/>
      <c r="CM29" s="1826"/>
      <c r="CN29" s="1826"/>
      <c r="CO29" s="1826"/>
      <c r="CP29" s="1826"/>
      <c r="CQ29" s="1826"/>
      <c r="CR29" s="1826"/>
      <c r="CS29" s="1826"/>
      <c r="CT29" s="1826"/>
      <c r="CU29" s="1826"/>
      <c r="CV29" s="1826"/>
      <c r="CW29" s="1826"/>
      <c r="CX29" s="1826"/>
      <c r="CY29" s="1826"/>
      <c r="CZ29" s="1826"/>
      <c r="DA29" s="1826"/>
      <c r="DB29" s="1826"/>
      <c r="DC29" s="1827"/>
      <c r="DD29" s="1827"/>
      <c r="DE29" s="1827"/>
      <c r="DF29" s="1827"/>
      <c r="DG29" s="1828"/>
      <c r="DH29" s="1828"/>
      <c r="DI29" s="1828"/>
      <c r="DJ29" s="1828"/>
      <c r="DK29" s="1822"/>
      <c r="DL29" s="1822"/>
      <c r="DM29" s="1822"/>
      <c r="DN29" s="1822"/>
      <c r="DO29" s="1822"/>
      <c r="DP29" s="1822"/>
      <c r="DQ29" s="1822"/>
      <c r="DR29" s="1822"/>
      <c r="DS29" s="1822"/>
      <c r="DT29" s="1822"/>
      <c r="DU29" s="1822"/>
      <c r="DV29" s="1822"/>
      <c r="DW29" s="1822"/>
    </row>
    <row r="30" spans="1:127" ht="6.75" customHeight="1">
      <c r="A30" s="1762"/>
      <c r="B30" s="1763"/>
      <c r="C30" s="1767"/>
      <c r="D30" s="1770"/>
      <c r="E30" s="1773"/>
      <c r="F30" s="1818"/>
      <c r="G30" s="1819"/>
      <c r="H30" s="1819"/>
      <c r="I30" s="1819"/>
      <c r="J30" s="1819"/>
      <c r="K30" s="1865"/>
      <c r="L30" s="1866"/>
      <c r="M30" s="1866"/>
      <c r="N30" s="1866"/>
      <c r="O30" s="1866"/>
      <c r="P30" s="1866"/>
      <c r="Q30" s="1866"/>
      <c r="R30" s="1866"/>
      <c r="S30" s="1866"/>
      <c r="T30" s="1866"/>
      <c r="U30" s="1866"/>
      <c r="V30" s="1866"/>
      <c r="W30" s="1866"/>
      <c r="X30" s="1866"/>
      <c r="Y30" s="1866"/>
      <c r="Z30" s="1866"/>
      <c r="AA30" s="1866"/>
      <c r="AB30" s="1866"/>
      <c r="AC30" s="1866"/>
      <c r="AD30" s="1866"/>
      <c r="AE30" s="1867"/>
      <c r="AF30" s="1819"/>
      <c r="AG30" s="1819"/>
      <c r="AH30" s="1819"/>
      <c r="AI30" s="1819"/>
      <c r="AJ30" s="1819"/>
      <c r="AK30" s="1865"/>
      <c r="AL30" s="1866"/>
      <c r="AM30" s="1866"/>
      <c r="AN30" s="1866"/>
      <c r="AO30" s="1866"/>
      <c r="AP30" s="1866"/>
      <c r="AQ30" s="1866"/>
      <c r="AR30" s="1866"/>
      <c r="AS30" s="1866"/>
      <c r="AT30" s="1866"/>
      <c r="AU30" s="1866"/>
      <c r="AV30" s="1866"/>
      <c r="AW30" s="1866"/>
      <c r="AX30" s="1866"/>
      <c r="AY30" s="1866"/>
      <c r="AZ30" s="1866"/>
      <c r="BA30" s="1866"/>
      <c r="BB30" s="1866"/>
      <c r="BC30" s="1866"/>
      <c r="BD30" s="1866"/>
      <c r="BE30" s="1866"/>
      <c r="BF30" s="1866"/>
      <c r="BG30" s="1866"/>
      <c r="BH30" s="1866"/>
      <c r="BI30" s="1870"/>
      <c r="BQ30" s="1825"/>
      <c r="BR30" s="1825"/>
      <c r="BS30" s="1824"/>
      <c r="BT30" s="1824"/>
      <c r="BU30" s="1824"/>
      <c r="BV30" s="1824"/>
      <c r="BW30" s="1824"/>
      <c r="BX30" s="1824"/>
      <c r="BY30" s="1824"/>
      <c r="BZ30" s="1824"/>
      <c r="CA30" s="1824"/>
      <c r="CB30" s="1824"/>
      <c r="CC30" s="1824"/>
      <c r="CD30" s="1826"/>
      <c r="CE30" s="1826"/>
      <c r="CF30" s="1826"/>
      <c r="CG30" s="1826"/>
      <c r="CH30" s="1826"/>
      <c r="CI30" s="1826"/>
      <c r="CJ30" s="1826"/>
      <c r="CK30" s="1826"/>
      <c r="CL30" s="1826"/>
      <c r="CM30" s="1826"/>
      <c r="CN30" s="1826"/>
      <c r="CO30" s="1826"/>
      <c r="CP30" s="1826"/>
      <c r="CQ30" s="1826"/>
      <c r="CR30" s="1826"/>
      <c r="CS30" s="1826"/>
      <c r="CT30" s="1826"/>
      <c r="CU30" s="1826"/>
      <c r="CV30" s="1826"/>
      <c r="CW30" s="1826"/>
      <c r="CX30" s="1826"/>
      <c r="CY30" s="1826"/>
      <c r="CZ30" s="1826"/>
      <c r="DA30" s="1826"/>
      <c r="DB30" s="1826"/>
      <c r="DC30" s="1827"/>
      <c r="DD30" s="1827"/>
      <c r="DE30" s="1827"/>
      <c r="DF30" s="1827"/>
      <c r="DG30" s="1828"/>
      <c r="DH30" s="1828"/>
      <c r="DI30" s="1828"/>
      <c r="DJ30" s="1828"/>
      <c r="DK30" s="1822"/>
      <c r="DL30" s="1822"/>
      <c r="DM30" s="1822"/>
      <c r="DN30" s="1822"/>
      <c r="DO30" s="1822"/>
      <c r="DP30" s="1822"/>
      <c r="DQ30" s="1822"/>
      <c r="DR30" s="1822"/>
      <c r="DS30" s="1822"/>
      <c r="DT30" s="1822"/>
      <c r="DU30" s="1822"/>
      <c r="DV30" s="1822"/>
      <c r="DW30" s="1822"/>
    </row>
    <row r="31" spans="1:127" ht="6.75" customHeight="1">
      <c r="A31" s="1762"/>
      <c r="B31" s="1763"/>
      <c r="C31" s="1767"/>
      <c r="D31" s="1770"/>
      <c r="E31" s="1773"/>
      <c r="F31" s="1818" t="s">
        <v>282</v>
      </c>
      <c r="G31" s="1819"/>
      <c r="H31" s="1819"/>
      <c r="I31" s="1819"/>
      <c r="J31" s="1819"/>
      <c r="K31" s="1873"/>
      <c r="L31" s="1873"/>
      <c r="M31" s="1873"/>
      <c r="N31" s="1873"/>
      <c r="O31" s="1873"/>
      <c r="P31" s="1873"/>
      <c r="Q31" s="1873"/>
      <c r="R31" s="1873"/>
      <c r="S31" s="1873"/>
      <c r="T31" s="1873"/>
      <c r="U31" s="1873"/>
      <c r="V31" s="1873"/>
      <c r="W31" s="1873"/>
      <c r="X31" s="1873"/>
      <c r="Y31" s="1873"/>
      <c r="Z31" s="1873"/>
      <c r="AA31" s="1873"/>
      <c r="AB31" s="1819" t="s">
        <v>283</v>
      </c>
      <c r="AC31" s="1819"/>
      <c r="AD31" s="1783"/>
      <c r="AE31" s="1783"/>
      <c r="AF31" s="1783"/>
      <c r="AG31" s="1783"/>
      <c r="AH31" s="1783"/>
      <c r="AI31" s="1783"/>
      <c r="AJ31" s="1783"/>
      <c r="AK31" s="1783"/>
      <c r="AL31" s="1783"/>
      <c r="AM31" s="1783"/>
      <c r="AN31" s="1783"/>
      <c r="AO31" s="1783"/>
      <c r="AP31" s="1783"/>
      <c r="AQ31" s="1783"/>
      <c r="AR31" s="1783"/>
      <c r="AS31" s="1783"/>
      <c r="AT31" s="1783"/>
      <c r="AU31" s="1783"/>
      <c r="AV31" s="1783"/>
      <c r="AW31" s="1783"/>
      <c r="AX31" s="1783"/>
      <c r="AY31" s="1783"/>
      <c r="AZ31" s="1783"/>
      <c r="BA31" s="1783"/>
      <c r="BB31" s="1783"/>
      <c r="BC31" s="1783"/>
      <c r="BD31" s="1783"/>
      <c r="BE31" s="1783"/>
      <c r="BF31" s="1783"/>
      <c r="BG31" s="1783"/>
      <c r="BH31" s="1783"/>
      <c r="BI31" s="1823"/>
      <c r="BQ31" s="1825"/>
      <c r="BR31" s="1825"/>
      <c r="BS31" s="1824"/>
      <c r="BT31" s="1824"/>
      <c r="BU31" s="1824"/>
      <c r="BV31" s="1824"/>
      <c r="BW31" s="1824"/>
      <c r="BX31" s="1824"/>
      <c r="BY31" s="1824"/>
      <c r="BZ31" s="1824"/>
      <c r="CA31" s="1824"/>
      <c r="CB31" s="1824"/>
      <c r="CC31" s="1824"/>
      <c r="CD31" s="1826"/>
      <c r="CE31" s="1826"/>
      <c r="CF31" s="1826"/>
      <c r="CG31" s="1826"/>
      <c r="CH31" s="1826"/>
      <c r="CI31" s="1826"/>
      <c r="CJ31" s="1826"/>
      <c r="CK31" s="1826"/>
      <c r="CL31" s="1826"/>
      <c r="CM31" s="1826"/>
      <c r="CN31" s="1826"/>
      <c r="CO31" s="1826"/>
      <c r="CP31" s="1826"/>
      <c r="CQ31" s="1826"/>
      <c r="CR31" s="1826"/>
      <c r="CS31" s="1826"/>
      <c r="CT31" s="1826"/>
      <c r="CU31" s="1826"/>
      <c r="CV31" s="1826"/>
      <c r="CW31" s="1826"/>
      <c r="CX31" s="1826"/>
      <c r="CY31" s="1826"/>
      <c r="CZ31" s="1826"/>
      <c r="DA31" s="1826"/>
      <c r="DB31" s="1826"/>
      <c r="DC31" s="1827"/>
      <c r="DD31" s="1827"/>
      <c r="DE31" s="1827"/>
      <c r="DF31" s="1827"/>
      <c r="DG31" s="1828"/>
      <c r="DH31" s="1828"/>
      <c r="DI31" s="1828"/>
      <c r="DJ31" s="1828"/>
      <c r="DK31" s="1822"/>
      <c r="DL31" s="1822"/>
      <c r="DM31" s="1822"/>
      <c r="DN31" s="1822"/>
      <c r="DO31" s="1822"/>
      <c r="DP31" s="1822"/>
      <c r="DQ31" s="1822"/>
      <c r="DR31" s="1822"/>
      <c r="DS31" s="1822"/>
      <c r="DT31" s="1822"/>
      <c r="DU31" s="1822"/>
      <c r="DV31" s="1822"/>
      <c r="DW31" s="1822"/>
    </row>
    <row r="32" spans="1:127" ht="6.75" customHeight="1">
      <c r="A32" s="1762"/>
      <c r="B32" s="1763"/>
      <c r="C32" s="1767"/>
      <c r="D32" s="1770"/>
      <c r="E32" s="1773"/>
      <c r="F32" s="1818"/>
      <c r="G32" s="1819"/>
      <c r="H32" s="1819"/>
      <c r="I32" s="1819"/>
      <c r="J32" s="1819"/>
      <c r="K32" s="1873"/>
      <c r="L32" s="1873"/>
      <c r="M32" s="1873"/>
      <c r="N32" s="1873"/>
      <c r="O32" s="1873"/>
      <c r="P32" s="1873"/>
      <c r="Q32" s="1873"/>
      <c r="R32" s="1873"/>
      <c r="S32" s="1873"/>
      <c r="T32" s="1873"/>
      <c r="U32" s="1873"/>
      <c r="V32" s="1873"/>
      <c r="W32" s="1873"/>
      <c r="X32" s="1873"/>
      <c r="Y32" s="1873"/>
      <c r="Z32" s="1873"/>
      <c r="AA32" s="1873"/>
      <c r="AB32" s="1819"/>
      <c r="AC32" s="1819"/>
      <c r="AD32" s="1783"/>
      <c r="AE32" s="1783"/>
      <c r="AF32" s="1783"/>
      <c r="AG32" s="1783"/>
      <c r="AH32" s="1783"/>
      <c r="AI32" s="1783"/>
      <c r="AJ32" s="1783"/>
      <c r="AK32" s="1783"/>
      <c r="AL32" s="1783"/>
      <c r="AM32" s="1783"/>
      <c r="AN32" s="1783"/>
      <c r="AO32" s="1783"/>
      <c r="AP32" s="1783"/>
      <c r="AQ32" s="1783"/>
      <c r="AR32" s="1783"/>
      <c r="AS32" s="1783"/>
      <c r="AT32" s="1783"/>
      <c r="AU32" s="1783"/>
      <c r="AV32" s="1783"/>
      <c r="AW32" s="1783"/>
      <c r="AX32" s="1783"/>
      <c r="AY32" s="1783"/>
      <c r="AZ32" s="1783"/>
      <c r="BA32" s="1783"/>
      <c r="BB32" s="1783"/>
      <c r="BC32" s="1783"/>
      <c r="BD32" s="1783"/>
      <c r="BE32" s="1783"/>
      <c r="BF32" s="1783"/>
      <c r="BG32" s="1783"/>
      <c r="BH32" s="1783"/>
      <c r="BI32" s="1823"/>
      <c r="BQ32" s="1825"/>
      <c r="BR32" s="1825"/>
      <c r="BS32" s="1824"/>
      <c r="BT32" s="1824"/>
      <c r="BU32" s="1824"/>
      <c r="BV32" s="1824"/>
      <c r="BW32" s="1824"/>
      <c r="BX32" s="1824"/>
      <c r="BY32" s="1824"/>
      <c r="BZ32" s="1824"/>
      <c r="CA32" s="1824"/>
      <c r="CB32" s="1824"/>
      <c r="CC32" s="1824"/>
      <c r="CD32" s="1826"/>
      <c r="CE32" s="1826"/>
      <c r="CF32" s="1826"/>
      <c r="CG32" s="1826"/>
      <c r="CH32" s="1826"/>
      <c r="CI32" s="1826"/>
      <c r="CJ32" s="1826"/>
      <c r="CK32" s="1826"/>
      <c r="CL32" s="1826"/>
      <c r="CM32" s="1826"/>
      <c r="CN32" s="1826"/>
      <c r="CO32" s="1826"/>
      <c r="CP32" s="1826"/>
      <c r="CQ32" s="1826"/>
      <c r="CR32" s="1826"/>
      <c r="CS32" s="1826"/>
      <c r="CT32" s="1826"/>
      <c r="CU32" s="1826"/>
      <c r="CV32" s="1826"/>
      <c r="CW32" s="1826"/>
      <c r="CX32" s="1826"/>
      <c r="CY32" s="1826"/>
      <c r="CZ32" s="1826"/>
      <c r="DA32" s="1826"/>
      <c r="DB32" s="1826"/>
      <c r="DC32" s="1827"/>
      <c r="DD32" s="1827"/>
      <c r="DE32" s="1827"/>
      <c r="DF32" s="1827"/>
      <c r="DG32" s="1828"/>
      <c r="DH32" s="1828"/>
      <c r="DI32" s="1828"/>
      <c r="DJ32" s="1828"/>
      <c r="DK32" s="1822"/>
      <c r="DL32" s="1822"/>
      <c r="DM32" s="1822"/>
      <c r="DN32" s="1822"/>
      <c r="DO32" s="1822"/>
      <c r="DP32" s="1822"/>
      <c r="DQ32" s="1822"/>
      <c r="DR32" s="1822"/>
      <c r="DS32" s="1822"/>
      <c r="DT32" s="1822"/>
      <c r="DU32" s="1822"/>
      <c r="DV32" s="1822"/>
      <c r="DW32" s="1822"/>
    </row>
    <row r="33" spans="1:127" ht="6.6" customHeight="1" thickBot="1">
      <c r="A33" s="1762"/>
      <c r="B33" s="1763"/>
      <c r="C33" s="1768"/>
      <c r="D33" s="1771"/>
      <c r="E33" s="1774"/>
      <c r="F33" s="1871"/>
      <c r="G33" s="1872"/>
      <c r="H33" s="1872"/>
      <c r="I33" s="1872"/>
      <c r="J33" s="1872"/>
      <c r="K33" s="1874"/>
      <c r="L33" s="1874"/>
      <c r="M33" s="1874"/>
      <c r="N33" s="1874"/>
      <c r="O33" s="1874"/>
      <c r="P33" s="1874"/>
      <c r="Q33" s="1874"/>
      <c r="R33" s="1874"/>
      <c r="S33" s="1874"/>
      <c r="T33" s="1874"/>
      <c r="U33" s="1874"/>
      <c r="V33" s="1874"/>
      <c r="W33" s="1874"/>
      <c r="X33" s="1874"/>
      <c r="Y33" s="1874"/>
      <c r="Z33" s="1874"/>
      <c r="AA33" s="1874"/>
      <c r="AB33" s="1872"/>
      <c r="AC33" s="1872"/>
      <c r="AD33" s="1875"/>
      <c r="AE33" s="1875"/>
      <c r="AF33" s="1875"/>
      <c r="AG33" s="1875"/>
      <c r="AH33" s="1875"/>
      <c r="AI33" s="1875"/>
      <c r="AJ33" s="1875"/>
      <c r="AK33" s="1875"/>
      <c r="AL33" s="1875"/>
      <c r="AM33" s="1875"/>
      <c r="AN33" s="1875"/>
      <c r="AO33" s="1875"/>
      <c r="AP33" s="1875"/>
      <c r="AQ33" s="1875"/>
      <c r="AR33" s="1875"/>
      <c r="AS33" s="1875"/>
      <c r="AT33" s="1875"/>
      <c r="AU33" s="1875"/>
      <c r="AV33" s="1875"/>
      <c r="AW33" s="1875"/>
      <c r="AX33" s="1875"/>
      <c r="AY33" s="1875"/>
      <c r="AZ33" s="1875"/>
      <c r="BA33" s="1875"/>
      <c r="BB33" s="1875"/>
      <c r="BC33" s="1875"/>
      <c r="BD33" s="1875"/>
      <c r="BE33" s="1875"/>
      <c r="BF33" s="1875"/>
      <c r="BG33" s="1875"/>
      <c r="BH33" s="1875"/>
      <c r="BI33" s="1876"/>
      <c r="BQ33" s="1825"/>
      <c r="BR33" s="1825"/>
      <c r="BS33" s="1824"/>
      <c r="BT33" s="1824"/>
      <c r="BU33" s="1824"/>
      <c r="BV33" s="1824"/>
      <c r="BW33" s="1824"/>
      <c r="BX33" s="1824"/>
      <c r="BY33" s="1824"/>
      <c r="BZ33" s="1824"/>
      <c r="CA33" s="1824"/>
      <c r="CB33" s="1824"/>
      <c r="CC33" s="1824"/>
      <c r="CD33" s="1826"/>
      <c r="CE33" s="1826"/>
      <c r="CF33" s="1826"/>
      <c r="CG33" s="1826"/>
      <c r="CH33" s="1826"/>
      <c r="CI33" s="1826"/>
      <c r="CJ33" s="1826"/>
      <c r="CK33" s="1826"/>
      <c r="CL33" s="1826"/>
      <c r="CM33" s="1826"/>
      <c r="CN33" s="1826"/>
      <c r="CO33" s="1826"/>
      <c r="CP33" s="1826"/>
      <c r="CQ33" s="1826"/>
      <c r="CR33" s="1826"/>
      <c r="CS33" s="1826"/>
      <c r="CT33" s="1826"/>
      <c r="CU33" s="1826"/>
      <c r="CV33" s="1826"/>
      <c r="CW33" s="1826"/>
      <c r="CX33" s="1826"/>
      <c r="CY33" s="1826"/>
      <c r="CZ33" s="1826"/>
      <c r="DA33" s="1826"/>
      <c r="DB33" s="1826"/>
      <c r="DC33" s="1827"/>
      <c r="DD33" s="1827"/>
      <c r="DE33" s="1827"/>
      <c r="DF33" s="1827"/>
      <c r="DG33" s="1828"/>
      <c r="DH33" s="1828"/>
      <c r="DI33" s="1828"/>
      <c r="DJ33" s="1828"/>
      <c r="DK33" s="1822"/>
      <c r="DL33" s="1822"/>
      <c r="DM33" s="1822"/>
      <c r="DN33" s="1822"/>
      <c r="DO33" s="1822"/>
      <c r="DP33" s="1822"/>
      <c r="DQ33" s="1822"/>
      <c r="DR33" s="1822"/>
      <c r="DS33" s="1822"/>
      <c r="DT33" s="1822"/>
      <c r="DU33" s="1822"/>
      <c r="DV33" s="1822"/>
      <c r="DW33" s="1822"/>
    </row>
    <row r="34" spans="1:127" ht="6.6" customHeight="1">
      <c r="A34" s="1762"/>
      <c r="B34" s="1763"/>
      <c r="C34" s="1923" t="s">
        <v>284</v>
      </c>
      <c r="D34" s="1926" t="s">
        <v>285</v>
      </c>
      <c r="E34" s="1929" t="s">
        <v>286</v>
      </c>
      <c r="F34" s="1932" t="s">
        <v>287</v>
      </c>
      <c r="G34" s="1933"/>
      <c r="H34" s="1933"/>
      <c r="I34" s="1933"/>
      <c r="J34" s="1933"/>
      <c r="K34" s="1933"/>
      <c r="L34" s="1933"/>
      <c r="M34" s="1933"/>
      <c r="N34" s="1933"/>
      <c r="O34" s="1933"/>
      <c r="P34" s="1933"/>
      <c r="Q34" s="1933"/>
      <c r="R34" s="1933"/>
      <c r="S34" s="1933"/>
      <c r="T34" s="1933"/>
      <c r="U34" s="1933"/>
      <c r="V34" s="1933"/>
      <c r="W34" s="1933"/>
      <c r="X34" s="1933"/>
      <c r="Y34" s="1933"/>
      <c r="Z34" s="1933"/>
      <c r="AA34" s="1933"/>
      <c r="AB34" s="1933"/>
      <c r="AC34" s="1933"/>
      <c r="AD34" s="1933"/>
      <c r="AE34" s="1933"/>
      <c r="AF34" s="1933"/>
      <c r="AG34" s="1933"/>
      <c r="AH34" s="1933"/>
      <c r="AI34" s="1933"/>
      <c r="AJ34" s="1933"/>
      <c r="AK34" s="1933"/>
      <c r="AL34" s="1933"/>
      <c r="AM34" s="1933"/>
      <c r="AN34" s="1933"/>
      <c r="AO34" s="1933"/>
      <c r="AP34" s="1933"/>
      <c r="AQ34" s="1933"/>
      <c r="AR34" s="1933"/>
      <c r="AS34" s="1933"/>
      <c r="AT34" s="1933"/>
      <c r="AU34" s="1933"/>
      <c r="AV34" s="1933"/>
      <c r="AW34" s="1933"/>
      <c r="AX34" s="1933"/>
      <c r="AY34" s="1933"/>
      <c r="AZ34" s="1933"/>
      <c r="BA34" s="1933"/>
      <c r="BB34" s="1933"/>
      <c r="BC34" s="1933"/>
      <c r="BD34" s="1933"/>
      <c r="BE34" s="1933"/>
      <c r="BF34" s="1933"/>
      <c r="BG34" s="1933"/>
      <c r="BH34" s="1933"/>
      <c r="BI34" s="1934"/>
      <c r="BQ34" s="1825"/>
      <c r="BR34" s="1825"/>
      <c r="BS34" s="1824"/>
      <c r="BT34" s="1824"/>
      <c r="BU34" s="1824"/>
      <c r="BV34" s="1824"/>
      <c r="BW34" s="1824"/>
      <c r="BX34" s="1824"/>
      <c r="BY34" s="1824"/>
      <c r="BZ34" s="1824"/>
      <c r="CA34" s="1824"/>
      <c r="CB34" s="1824"/>
      <c r="CC34" s="1824"/>
      <c r="CD34" s="1826"/>
      <c r="CE34" s="1826"/>
      <c r="CF34" s="1826"/>
      <c r="CG34" s="1826"/>
      <c r="CH34" s="1826"/>
      <c r="CI34" s="1826"/>
      <c r="CJ34" s="1826"/>
      <c r="CK34" s="1826"/>
      <c r="CL34" s="1826"/>
      <c r="CM34" s="1826"/>
      <c r="CN34" s="1826"/>
      <c r="CO34" s="1826"/>
      <c r="CP34" s="1826"/>
      <c r="CQ34" s="1826"/>
      <c r="CR34" s="1826"/>
      <c r="CS34" s="1826"/>
      <c r="CT34" s="1826"/>
      <c r="CU34" s="1826"/>
      <c r="CV34" s="1826"/>
      <c r="CW34" s="1826"/>
      <c r="CX34" s="1826"/>
      <c r="CY34" s="1826"/>
      <c r="CZ34" s="1826"/>
      <c r="DA34" s="1826"/>
      <c r="DB34" s="1826"/>
      <c r="DC34" s="1827"/>
      <c r="DD34" s="1827"/>
      <c r="DE34" s="1827"/>
      <c r="DF34" s="1827"/>
      <c r="DG34" s="1828"/>
      <c r="DH34" s="1828"/>
      <c r="DI34" s="1828"/>
      <c r="DJ34" s="1828"/>
      <c r="DK34" s="1822"/>
      <c r="DL34" s="1822"/>
      <c r="DM34" s="1822"/>
      <c r="DN34" s="1822"/>
      <c r="DO34" s="1822"/>
      <c r="DP34" s="1822"/>
      <c r="DQ34" s="1822"/>
      <c r="DR34" s="1822"/>
      <c r="DS34" s="1822"/>
      <c r="DT34" s="1822"/>
      <c r="DU34" s="1822"/>
      <c r="DV34" s="1822"/>
      <c r="DW34" s="1822"/>
    </row>
    <row r="35" spans="1:127" ht="6.6" customHeight="1">
      <c r="A35" s="1762"/>
      <c r="B35" s="1763"/>
      <c r="C35" s="1924"/>
      <c r="D35" s="1927"/>
      <c r="E35" s="1930"/>
      <c r="F35" s="1935"/>
      <c r="G35" s="1936"/>
      <c r="H35" s="1936"/>
      <c r="I35" s="1936"/>
      <c r="J35" s="1936"/>
      <c r="K35" s="1936"/>
      <c r="L35" s="1936"/>
      <c r="M35" s="1936"/>
      <c r="N35" s="1936"/>
      <c r="O35" s="1936"/>
      <c r="P35" s="1936"/>
      <c r="Q35" s="1936"/>
      <c r="R35" s="1936"/>
      <c r="S35" s="1936"/>
      <c r="T35" s="1936"/>
      <c r="U35" s="1936"/>
      <c r="V35" s="1936"/>
      <c r="W35" s="1936"/>
      <c r="X35" s="1936"/>
      <c r="Y35" s="1936"/>
      <c r="Z35" s="1936"/>
      <c r="AA35" s="1936"/>
      <c r="AB35" s="1936"/>
      <c r="AC35" s="1936"/>
      <c r="AD35" s="1936"/>
      <c r="AE35" s="1936"/>
      <c r="AF35" s="1936"/>
      <c r="AG35" s="1936"/>
      <c r="AH35" s="1936"/>
      <c r="AI35" s="1936"/>
      <c r="AJ35" s="1936"/>
      <c r="AK35" s="1936"/>
      <c r="AL35" s="1936"/>
      <c r="AM35" s="1936"/>
      <c r="AN35" s="1936"/>
      <c r="AO35" s="1936"/>
      <c r="AP35" s="1936"/>
      <c r="AQ35" s="1936"/>
      <c r="AR35" s="1936"/>
      <c r="AS35" s="1936"/>
      <c r="AT35" s="1936"/>
      <c r="AU35" s="1936"/>
      <c r="AV35" s="1936"/>
      <c r="AW35" s="1936"/>
      <c r="AX35" s="1936"/>
      <c r="AY35" s="1936"/>
      <c r="AZ35" s="1936"/>
      <c r="BA35" s="1936"/>
      <c r="BB35" s="1936"/>
      <c r="BC35" s="1936"/>
      <c r="BD35" s="1936"/>
      <c r="BE35" s="1936"/>
      <c r="BF35" s="1936"/>
      <c r="BG35" s="1936"/>
      <c r="BH35" s="1936"/>
      <c r="BI35" s="1937"/>
      <c r="BQ35" s="1825"/>
      <c r="BR35" s="1825"/>
      <c r="BS35" s="1824"/>
      <c r="BT35" s="1824"/>
      <c r="BU35" s="1824"/>
      <c r="BV35" s="1824"/>
      <c r="BW35" s="1824"/>
      <c r="BX35" s="1824"/>
      <c r="BY35" s="1824"/>
      <c r="BZ35" s="1824"/>
      <c r="CA35" s="1824"/>
      <c r="CB35" s="1824"/>
      <c r="CC35" s="1824"/>
      <c r="CD35" s="1826"/>
      <c r="CE35" s="1826"/>
      <c r="CF35" s="1826"/>
      <c r="CG35" s="1826"/>
      <c r="CH35" s="1826"/>
      <c r="CI35" s="1826"/>
      <c r="CJ35" s="1826"/>
      <c r="CK35" s="1826"/>
      <c r="CL35" s="1826"/>
      <c r="CM35" s="1826"/>
      <c r="CN35" s="1826"/>
      <c r="CO35" s="1826"/>
      <c r="CP35" s="1826"/>
      <c r="CQ35" s="1826"/>
      <c r="CR35" s="1826"/>
      <c r="CS35" s="1826"/>
      <c r="CT35" s="1826"/>
      <c r="CU35" s="1826"/>
      <c r="CV35" s="1826"/>
      <c r="CW35" s="1826"/>
      <c r="CX35" s="1826"/>
      <c r="CY35" s="1826"/>
      <c r="CZ35" s="1826"/>
      <c r="DA35" s="1826"/>
      <c r="DB35" s="1826"/>
      <c r="DC35" s="1827"/>
      <c r="DD35" s="1827"/>
      <c r="DE35" s="1827"/>
      <c r="DF35" s="1827"/>
      <c r="DG35" s="1828"/>
      <c r="DH35" s="1828"/>
      <c r="DI35" s="1828"/>
      <c r="DJ35" s="1828"/>
      <c r="DK35" s="1822"/>
      <c r="DL35" s="1822"/>
      <c r="DM35" s="1822"/>
      <c r="DN35" s="1822"/>
      <c r="DO35" s="1822"/>
      <c r="DP35" s="1822"/>
      <c r="DQ35" s="1822"/>
      <c r="DR35" s="1822"/>
      <c r="DS35" s="1822"/>
      <c r="DT35" s="1822"/>
      <c r="DU35" s="1822"/>
      <c r="DV35" s="1822"/>
      <c r="DW35" s="1822"/>
    </row>
    <row r="36" spans="1:127" ht="6.6" customHeight="1">
      <c r="A36" s="1762"/>
      <c r="B36" s="1763"/>
      <c r="C36" s="1924"/>
      <c r="D36" s="1927"/>
      <c r="E36" s="1930"/>
      <c r="F36" s="1935"/>
      <c r="G36" s="1936"/>
      <c r="H36" s="1936"/>
      <c r="I36" s="1936"/>
      <c r="J36" s="1936"/>
      <c r="K36" s="1936"/>
      <c r="L36" s="1936"/>
      <c r="M36" s="1936"/>
      <c r="N36" s="1936"/>
      <c r="O36" s="1936"/>
      <c r="P36" s="1936"/>
      <c r="Q36" s="1936"/>
      <c r="R36" s="1936"/>
      <c r="S36" s="1936"/>
      <c r="T36" s="1936"/>
      <c r="U36" s="1936"/>
      <c r="V36" s="1936"/>
      <c r="W36" s="1936"/>
      <c r="X36" s="1936"/>
      <c r="Y36" s="1936"/>
      <c r="Z36" s="1936"/>
      <c r="AA36" s="1936"/>
      <c r="AB36" s="1936"/>
      <c r="AC36" s="1936"/>
      <c r="AD36" s="1936"/>
      <c r="AE36" s="1936"/>
      <c r="AF36" s="1936"/>
      <c r="AG36" s="1936"/>
      <c r="AH36" s="1936"/>
      <c r="AI36" s="1936"/>
      <c r="AJ36" s="1936"/>
      <c r="AK36" s="1936"/>
      <c r="AL36" s="1936"/>
      <c r="AM36" s="1936"/>
      <c r="AN36" s="1936"/>
      <c r="AO36" s="1936"/>
      <c r="AP36" s="1936"/>
      <c r="AQ36" s="1936"/>
      <c r="AR36" s="1936"/>
      <c r="AS36" s="1936"/>
      <c r="AT36" s="1936"/>
      <c r="AU36" s="1936"/>
      <c r="AV36" s="1936"/>
      <c r="AW36" s="1936"/>
      <c r="AX36" s="1936"/>
      <c r="AY36" s="1936"/>
      <c r="AZ36" s="1936"/>
      <c r="BA36" s="1936"/>
      <c r="BB36" s="1936"/>
      <c r="BC36" s="1936"/>
      <c r="BD36" s="1936"/>
      <c r="BE36" s="1936"/>
      <c r="BF36" s="1936"/>
      <c r="BG36" s="1936"/>
      <c r="BH36" s="1936"/>
      <c r="BI36" s="1937"/>
      <c r="BQ36" s="1825"/>
      <c r="BR36" s="1825"/>
      <c r="BS36" s="1824"/>
      <c r="BT36" s="1824"/>
      <c r="BU36" s="1824"/>
      <c r="BV36" s="1824"/>
      <c r="BW36" s="1824"/>
      <c r="BX36" s="1824"/>
      <c r="BY36" s="1824"/>
      <c r="BZ36" s="1824"/>
      <c r="CA36" s="1824"/>
      <c r="CB36" s="1824"/>
      <c r="CC36" s="1824"/>
      <c r="CD36" s="1826"/>
      <c r="CE36" s="1826"/>
      <c r="CF36" s="1826"/>
      <c r="CG36" s="1826"/>
      <c r="CH36" s="1826"/>
      <c r="CI36" s="1826"/>
      <c r="CJ36" s="1826"/>
      <c r="CK36" s="1826"/>
      <c r="CL36" s="1826"/>
      <c r="CM36" s="1826"/>
      <c r="CN36" s="1826"/>
      <c r="CO36" s="1826"/>
      <c r="CP36" s="1826"/>
      <c r="CQ36" s="1826"/>
      <c r="CR36" s="1826"/>
      <c r="CS36" s="1826"/>
      <c r="CT36" s="1826"/>
      <c r="CU36" s="1826"/>
      <c r="CV36" s="1826"/>
      <c r="CW36" s="1826"/>
      <c r="CX36" s="1826"/>
      <c r="CY36" s="1826"/>
      <c r="CZ36" s="1826"/>
      <c r="DA36" s="1826"/>
      <c r="DB36" s="1826"/>
      <c r="DC36" s="1827"/>
      <c r="DD36" s="1827"/>
      <c r="DE36" s="1827"/>
      <c r="DF36" s="1827"/>
      <c r="DG36" s="1828"/>
      <c r="DH36" s="1828"/>
      <c r="DI36" s="1828"/>
      <c r="DJ36" s="1828"/>
      <c r="DK36" s="1822"/>
      <c r="DL36" s="1822"/>
      <c r="DM36" s="1822"/>
      <c r="DN36" s="1822"/>
      <c r="DO36" s="1822"/>
      <c r="DP36" s="1822"/>
      <c r="DQ36" s="1822"/>
      <c r="DR36" s="1822"/>
      <c r="DS36" s="1822"/>
      <c r="DT36" s="1822"/>
      <c r="DU36" s="1822"/>
      <c r="DV36" s="1822"/>
      <c r="DW36" s="1822"/>
    </row>
    <row r="37" spans="1:127" ht="6.6" customHeight="1">
      <c r="A37" s="1762"/>
      <c r="B37" s="1763"/>
      <c r="C37" s="1924"/>
      <c r="D37" s="1927"/>
      <c r="E37" s="1930"/>
      <c r="F37" s="1935"/>
      <c r="G37" s="1936"/>
      <c r="H37" s="1936"/>
      <c r="I37" s="1936"/>
      <c r="J37" s="1936"/>
      <c r="K37" s="1936"/>
      <c r="L37" s="1936"/>
      <c r="M37" s="1936"/>
      <c r="N37" s="1936"/>
      <c r="O37" s="1936"/>
      <c r="P37" s="1936"/>
      <c r="Q37" s="1936"/>
      <c r="R37" s="1936"/>
      <c r="S37" s="1936"/>
      <c r="T37" s="1936"/>
      <c r="U37" s="1936"/>
      <c r="V37" s="1936"/>
      <c r="W37" s="1936"/>
      <c r="X37" s="1936"/>
      <c r="Y37" s="1936"/>
      <c r="Z37" s="1936"/>
      <c r="AA37" s="1936"/>
      <c r="AB37" s="1936"/>
      <c r="AC37" s="1936"/>
      <c r="AD37" s="1936"/>
      <c r="AE37" s="1936"/>
      <c r="AF37" s="1936"/>
      <c r="AG37" s="1936"/>
      <c r="AH37" s="1936"/>
      <c r="AI37" s="1936"/>
      <c r="AJ37" s="1936"/>
      <c r="AK37" s="1936"/>
      <c r="AL37" s="1936"/>
      <c r="AM37" s="1936"/>
      <c r="AN37" s="1936"/>
      <c r="AO37" s="1936"/>
      <c r="AP37" s="1936"/>
      <c r="AQ37" s="1936"/>
      <c r="AR37" s="1936"/>
      <c r="AS37" s="1936"/>
      <c r="AT37" s="1936"/>
      <c r="AU37" s="1936"/>
      <c r="AV37" s="1936"/>
      <c r="AW37" s="1936"/>
      <c r="AX37" s="1936"/>
      <c r="AY37" s="1936"/>
      <c r="AZ37" s="1936"/>
      <c r="BA37" s="1936"/>
      <c r="BB37" s="1936"/>
      <c r="BC37" s="1936"/>
      <c r="BD37" s="1936"/>
      <c r="BE37" s="1936"/>
      <c r="BF37" s="1936"/>
      <c r="BG37" s="1936"/>
      <c r="BH37" s="1936"/>
      <c r="BI37" s="1937"/>
      <c r="BQ37" s="1825"/>
      <c r="BR37" s="1825"/>
      <c r="BS37" s="1824"/>
      <c r="BT37" s="1824"/>
      <c r="BU37" s="1824"/>
      <c r="BV37" s="1824"/>
      <c r="BW37" s="1824"/>
      <c r="BX37" s="1824"/>
      <c r="BY37" s="1824"/>
      <c r="BZ37" s="1824"/>
      <c r="CA37" s="1824"/>
      <c r="CB37" s="1824"/>
      <c r="CC37" s="1824"/>
      <c r="CD37" s="1826"/>
      <c r="CE37" s="1826"/>
      <c r="CF37" s="1826"/>
      <c r="CG37" s="1826"/>
      <c r="CH37" s="1826"/>
      <c r="CI37" s="1826"/>
      <c r="CJ37" s="1826"/>
      <c r="CK37" s="1826"/>
      <c r="CL37" s="1826"/>
      <c r="CM37" s="1826"/>
      <c r="CN37" s="1826"/>
      <c r="CO37" s="1826"/>
      <c r="CP37" s="1826"/>
      <c r="CQ37" s="1826"/>
      <c r="CR37" s="1826"/>
      <c r="CS37" s="1826"/>
      <c r="CT37" s="1826"/>
      <c r="CU37" s="1826"/>
      <c r="CV37" s="1826"/>
      <c r="CW37" s="1826"/>
      <c r="CX37" s="1826"/>
      <c r="CY37" s="1826"/>
      <c r="CZ37" s="1826"/>
      <c r="DA37" s="1826"/>
      <c r="DB37" s="1826"/>
      <c r="DC37" s="1827"/>
      <c r="DD37" s="1827"/>
      <c r="DE37" s="1827"/>
      <c r="DF37" s="1827"/>
      <c r="DG37" s="1828"/>
      <c r="DH37" s="1828"/>
      <c r="DI37" s="1828"/>
      <c r="DJ37" s="1828"/>
      <c r="DK37" s="1822"/>
      <c r="DL37" s="1822"/>
      <c r="DM37" s="1822"/>
      <c r="DN37" s="1822"/>
      <c r="DO37" s="1822"/>
      <c r="DP37" s="1822"/>
      <c r="DQ37" s="1822"/>
      <c r="DR37" s="1822"/>
      <c r="DS37" s="1822"/>
      <c r="DT37" s="1822"/>
      <c r="DU37" s="1822"/>
      <c r="DV37" s="1822"/>
      <c r="DW37" s="1822"/>
    </row>
    <row r="38" spans="1:127" ht="6.6" customHeight="1">
      <c r="A38" s="1762"/>
      <c r="B38" s="1763"/>
      <c r="C38" s="1924"/>
      <c r="D38" s="1927"/>
      <c r="E38" s="1930"/>
      <c r="F38" s="1935"/>
      <c r="G38" s="1936"/>
      <c r="H38" s="1936"/>
      <c r="I38" s="1936"/>
      <c r="J38" s="1936"/>
      <c r="K38" s="1936"/>
      <c r="L38" s="1936"/>
      <c r="M38" s="1936"/>
      <c r="N38" s="1936"/>
      <c r="O38" s="1936"/>
      <c r="P38" s="1936"/>
      <c r="Q38" s="1936"/>
      <c r="R38" s="1936"/>
      <c r="S38" s="1936"/>
      <c r="T38" s="1936"/>
      <c r="U38" s="1936"/>
      <c r="V38" s="1936"/>
      <c r="W38" s="1936"/>
      <c r="X38" s="1936"/>
      <c r="Y38" s="1936"/>
      <c r="Z38" s="1936"/>
      <c r="AA38" s="1936"/>
      <c r="AB38" s="1936"/>
      <c r="AC38" s="1936"/>
      <c r="AD38" s="1936"/>
      <c r="AE38" s="1936"/>
      <c r="AF38" s="1936"/>
      <c r="AG38" s="1936"/>
      <c r="AH38" s="1936"/>
      <c r="AI38" s="1936"/>
      <c r="AJ38" s="1936"/>
      <c r="AK38" s="1936"/>
      <c r="AL38" s="1936"/>
      <c r="AM38" s="1936"/>
      <c r="AN38" s="1936"/>
      <c r="AO38" s="1936"/>
      <c r="AP38" s="1936"/>
      <c r="AQ38" s="1936"/>
      <c r="AR38" s="1936"/>
      <c r="AS38" s="1936"/>
      <c r="AT38" s="1936"/>
      <c r="AU38" s="1936"/>
      <c r="AV38" s="1936"/>
      <c r="AW38" s="1936"/>
      <c r="AX38" s="1936"/>
      <c r="AY38" s="1936"/>
      <c r="AZ38" s="1936"/>
      <c r="BA38" s="1936"/>
      <c r="BB38" s="1936"/>
      <c r="BC38" s="1936"/>
      <c r="BD38" s="1936"/>
      <c r="BE38" s="1936"/>
      <c r="BF38" s="1936"/>
      <c r="BG38" s="1936"/>
      <c r="BH38" s="1936"/>
      <c r="BI38" s="1937"/>
      <c r="BQ38" s="1825"/>
      <c r="BR38" s="1825"/>
      <c r="BS38" s="1824"/>
      <c r="BT38" s="1824"/>
      <c r="BU38" s="1824"/>
      <c r="BV38" s="1824"/>
      <c r="BW38" s="1824"/>
      <c r="BX38" s="1824"/>
      <c r="BY38" s="1824"/>
      <c r="BZ38" s="1824"/>
      <c r="CA38" s="1824"/>
      <c r="CB38" s="1824"/>
      <c r="CC38" s="1824"/>
      <c r="CD38" s="1826"/>
      <c r="CE38" s="1826"/>
      <c r="CF38" s="1826"/>
      <c r="CG38" s="1826"/>
      <c r="CH38" s="1826"/>
      <c r="CI38" s="1826"/>
      <c r="CJ38" s="1826"/>
      <c r="CK38" s="1826"/>
      <c r="CL38" s="1826"/>
      <c r="CM38" s="1826"/>
      <c r="CN38" s="1826"/>
      <c r="CO38" s="1826"/>
      <c r="CP38" s="1826"/>
      <c r="CQ38" s="1826"/>
      <c r="CR38" s="1826"/>
      <c r="CS38" s="1826"/>
      <c r="CT38" s="1826"/>
      <c r="CU38" s="1826"/>
      <c r="CV38" s="1826"/>
      <c r="CW38" s="1826"/>
      <c r="CX38" s="1826"/>
      <c r="CY38" s="1826"/>
      <c r="CZ38" s="1826"/>
      <c r="DA38" s="1826"/>
      <c r="DB38" s="1826"/>
      <c r="DC38" s="1827"/>
      <c r="DD38" s="1827"/>
      <c r="DE38" s="1827"/>
      <c r="DF38" s="1827"/>
      <c r="DG38" s="1828"/>
      <c r="DH38" s="1828"/>
      <c r="DI38" s="1828"/>
      <c r="DJ38" s="1828"/>
      <c r="DK38" s="1822"/>
      <c r="DL38" s="1822"/>
      <c r="DM38" s="1822"/>
      <c r="DN38" s="1822"/>
      <c r="DO38" s="1822"/>
      <c r="DP38" s="1822"/>
      <c r="DQ38" s="1822"/>
      <c r="DR38" s="1822"/>
      <c r="DS38" s="1822"/>
      <c r="DT38" s="1822"/>
      <c r="DU38" s="1822"/>
      <c r="DV38" s="1822"/>
      <c r="DW38" s="1822"/>
    </row>
    <row r="39" spans="1:127" ht="6.6" customHeight="1" thickBot="1">
      <c r="A39" s="1762"/>
      <c r="B39" s="1763"/>
      <c r="C39" s="1924"/>
      <c r="D39" s="1927"/>
      <c r="E39" s="1930"/>
      <c r="F39" s="1935"/>
      <c r="G39" s="1936"/>
      <c r="H39" s="1936"/>
      <c r="I39" s="1936"/>
      <c r="J39" s="1936"/>
      <c r="K39" s="1936"/>
      <c r="L39" s="1936"/>
      <c r="M39" s="1936"/>
      <c r="N39" s="1936"/>
      <c r="O39" s="1936"/>
      <c r="P39" s="1936"/>
      <c r="Q39" s="1936"/>
      <c r="R39" s="1936"/>
      <c r="S39" s="1936"/>
      <c r="T39" s="1936"/>
      <c r="U39" s="1936"/>
      <c r="V39" s="1936"/>
      <c r="W39" s="1936"/>
      <c r="X39" s="1936"/>
      <c r="Y39" s="1936"/>
      <c r="Z39" s="1936"/>
      <c r="AA39" s="1936"/>
      <c r="AB39" s="1936"/>
      <c r="AC39" s="1936"/>
      <c r="AD39" s="1936"/>
      <c r="AE39" s="1936"/>
      <c r="AF39" s="1936"/>
      <c r="AG39" s="1936"/>
      <c r="AH39" s="1936"/>
      <c r="AI39" s="1936"/>
      <c r="AJ39" s="1936"/>
      <c r="AK39" s="1936"/>
      <c r="AL39" s="1936"/>
      <c r="AM39" s="1936"/>
      <c r="AN39" s="1936"/>
      <c r="AO39" s="1936"/>
      <c r="AP39" s="1936"/>
      <c r="AQ39" s="1936"/>
      <c r="AR39" s="1936"/>
      <c r="AS39" s="1936"/>
      <c r="AT39" s="1936"/>
      <c r="AU39" s="1936"/>
      <c r="AV39" s="1936"/>
      <c r="AW39" s="1936"/>
      <c r="AX39" s="1936"/>
      <c r="AY39" s="1936"/>
      <c r="AZ39" s="1936"/>
      <c r="BA39" s="1936"/>
      <c r="BB39" s="1936"/>
      <c r="BC39" s="1936"/>
      <c r="BD39" s="1936"/>
      <c r="BE39" s="1936"/>
      <c r="BF39" s="1936"/>
      <c r="BG39" s="1936"/>
      <c r="BH39" s="1936"/>
      <c r="BI39" s="1937"/>
      <c r="BQ39" s="1825"/>
      <c r="BR39" s="1825"/>
      <c r="BS39" s="1824"/>
      <c r="BT39" s="1824"/>
      <c r="BU39" s="1824"/>
      <c r="BV39" s="1824"/>
      <c r="BW39" s="1824"/>
      <c r="BX39" s="1824"/>
      <c r="BY39" s="1824"/>
      <c r="BZ39" s="1824"/>
      <c r="CA39" s="1824"/>
      <c r="CB39" s="1824"/>
      <c r="CC39" s="1824"/>
      <c r="CD39" s="1826"/>
      <c r="CE39" s="1826"/>
      <c r="CF39" s="1826"/>
      <c r="CG39" s="1826"/>
      <c r="CH39" s="1826"/>
      <c r="CI39" s="1826"/>
      <c r="CJ39" s="1826"/>
      <c r="CK39" s="1826"/>
      <c r="CL39" s="1826"/>
      <c r="CM39" s="1826"/>
      <c r="CN39" s="1826"/>
      <c r="CO39" s="1826"/>
      <c r="CP39" s="1826"/>
      <c r="CQ39" s="1826"/>
      <c r="CR39" s="1826"/>
      <c r="CS39" s="1826"/>
      <c r="CT39" s="1826"/>
      <c r="CU39" s="1826"/>
      <c r="CV39" s="1826"/>
      <c r="CW39" s="1826"/>
      <c r="CX39" s="1826"/>
      <c r="CY39" s="1826"/>
      <c r="CZ39" s="1826"/>
      <c r="DA39" s="1826"/>
      <c r="DB39" s="1826"/>
      <c r="DC39" s="1827"/>
      <c r="DD39" s="1827"/>
      <c r="DE39" s="1827"/>
      <c r="DF39" s="1827"/>
      <c r="DG39" s="1828"/>
      <c r="DH39" s="1828"/>
      <c r="DI39" s="1828"/>
      <c r="DJ39" s="1828"/>
      <c r="DK39" s="1822"/>
      <c r="DL39" s="1822"/>
      <c r="DM39" s="1822"/>
      <c r="DN39" s="1822"/>
      <c r="DO39" s="1822"/>
      <c r="DP39" s="1822"/>
      <c r="DQ39" s="1822"/>
      <c r="DR39" s="1822"/>
      <c r="DS39" s="1822"/>
      <c r="DT39" s="1822"/>
      <c r="DU39" s="1822"/>
      <c r="DV39" s="1822"/>
      <c r="DW39" s="1822"/>
    </row>
    <row r="40" spans="1:127" ht="6.75" customHeight="1">
      <c r="A40" s="1762"/>
      <c r="B40" s="1763"/>
      <c r="C40" s="1924"/>
      <c r="D40" s="1927"/>
      <c r="E40" s="1930"/>
      <c r="F40" s="1878" t="s">
        <v>288</v>
      </c>
      <c r="G40" s="1878"/>
      <c r="H40" s="1878"/>
      <c r="I40" s="1878"/>
      <c r="J40" s="1878"/>
      <c r="K40" s="1878"/>
      <c r="L40" s="1878"/>
      <c r="M40" s="1878"/>
      <c r="N40" s="1878"/>
      <c r="O40" s="1878"/>
      <c r="P40" s="1878"/>
      <c r="Q40" s="1878"/>
      <c r="R40" s="1879" t="s">
        <v>289</v>
      </c>
      <c r="S40" s="1881" t="s">
        <v>290</v>
      </c>
      <c r="T40" s="1882"/>
      <c r="U40" s="1882"/>
      <c r="V40" s="1882"/>
      <c r="W40" s="1882"/>
      <c r="X40" s="1882"/>
      <c r="Y40" s="1885" t="s">
        <v>291</v>
      </c>
      <c r="Z40" s="1885"/>
      <c r="AA40" s="1885"/>
      <c r="AB40" s="1885"/>
      <c r="AC40" s="1885"/>
      <c r="AD40" s="1885"/>
      <c r="AE40" s="1885"/>
      <c r="AF40" s="1885"/>
      <c r="AG40" s="1885"/>
      <c r="AH40" s="1885"/>
      <c r="AI40" s="1885"/>
      <c r="AJ40" s="1885"/>
      <c r="AK40" s="1885"/>
      <c r="AL40" s="1885"/>
      <c r="AM40" s="1885"/>
      <c r="AN40" s="1885"/>
      <c r="AO40" s="1885"/>
      <c r="AP40" s="1885"/>
      <c r="AQ40" s="1885"/>
      <c r="AR40" s="1885"/>
      <c r="AS40" s="1885"/>
      <c r="AT40" s="1885"/>
      <c r="AU40" s="1885"/>
      <c r="AV40" s="1885"/>
      <c r="AW40" s="1885"/>
      <c r="AX40" s="1885"/>
      <c r="AY40" s="1885"/>
      <c r="AZ40" s="1885"/>
      <c r="BA40" s="1885"/>
      <c r="BB40" s="1885"/>
      <c r="BC40" s="1885"/>
      <c r="BD40" s="1885"/>
      <c r="BE40" s="1885"/>
      <c r="BF40" s="1885"/>
      <c r="BG40" s="1885"/>
      <c r="BH40" s="1885"/>
      <c r="BI40" s="1886"/>
      <c r="BQ40" s="1825"/>
      <c r="BR40" s="1825"/>
      <c r="BS40" s="1824"/>
      <c r="BT40" s="1824"/>
      <c r="BU40" s="1824"/>
      <c r="BV40" s="1824"/>
      <c r="BW40" s="1824"/>
      <c r="BX40" s="1824"/>
      <c r="BY40" s="1824"/>
      <c r="BZ40" s="1824"/>
      <c r="CA40" s="1824"/>
      <c r="CB40" s="1824"/>
      <c r="CC40" s="1824"/>
      <c r="CD40" s="1826"/>
      <c r="CE40" s="1826"/>
      <c r="CF40" s="1826"/>
      <c r="CG40" s="1826"/>
      <c r="CH40" s="1826"/>
      <c r="CI40" s="1826"/>
      <c r="CJ40" s="1826"/>
      <c r="CK40" s="1826"/>
      <c r="CL40" s="1826"/>
      <c r="CM40" s="1826"/>
      <c r="CN40" s="1826"/>
      <c r="CO40" s="1826"/>
      <c r="CP40" s="1826"/>
      <c r="CQ40" s="1826"/>
      <c r="CR40" s="1826"/>
      <c r="CS40" s="1826"/>
      <c r="CT40" s="1826"/>
      <c r="CU40" s="1826"/>
      <c r="CV40" s="1826"/>
      <c r="CW40" s="1826"/>
      <c r="CX40" s="1826"/>
      <c r="CY40" s="1826"/>
      <c r="CZ40" s="1826"/>
      <c r="DA40" s="1826"/>
      <c r="DB40" s="1826"/>
      <c r="DC40" s="1827"/>
      <c r="DD40" s="1827"/>
      <c r="DE40" s="1827"/>
      <c r="DF40" s="1827"/>
      <c r="DG40" s="1828"/>
      <c r="DH40" s="1828"/>
      <c r="DI40" s="1828"/>
      <c r="DJ40" s="1828"/>
      <c r="DK40" s="1822"/>
      <c r="DL40" s="1822"/>
      <c r="DM40" s="1822"/>
      <c r="DN40" s="1822"/>
      <c r="DO40" s="1822"/>
      <c r="DP40" s="1822"/>
      <c r="DQ40" s="1822"/>
      <c r="DR40" s="1822"/>
      <c r="DS40" s="1822"/>
      <c r="DT40" s="1822"/>
      <c r="DU40" s="1822"/>
      <c r="DV40" s="1822"/>
      <c r="DW40" s="1822"/>
    </row>
    <row r="41" spans="1:127" ht="6.75" customHeight="1" thickBot="1">
      <c r="A41" s="1762"/>
      <c r="B41" s="1763"/>
      <c r="C41" s="1924"/>
      <c r="D41" s="1927"/>
      <c r="E41" s="1930"/>
      <c r="F41" s="1878"/>
      <c r="G41" s="1878"/>
      <c r="H41" s="1878"/>
      <c r="I41" s="1878"/>
      <c r="J41" s="1878"/>
      <c r="K41" s="1878"/>
      <c r="L41" s="1878"/>
      <c r="M41" s="1878"/>
      <c r="N41" s="1878"/>
      <c r="O41" s="1878"/>
      <c r="P41" s="1878"/>
      <c r="Q41" s="1878"/>
      <c r="R41" s="1880"/>
      <c r="S41" s="1883"/>
      <c r="T41" s="1884"/>
      <c r="U41" s="1884"/>
      <c r="V41" s="1884"/>
      <c r="W41" s="1884"/>
      <c r="X41" s="1884"/>
      <c r="Y41" s="1887"/>
      <c r="Z41" s="1887"/>
      <c r="AA41" s="1887"/>
      <c r="AB41" s="1887"/>
      <c r="AC41" s="1887"/>
      <c r="AD41" s="1887"/>
      <c r="AE41" s="1887"/>
      <c r="AF41" s="1887"/>
      <c r="AG41" s="1887"/>
      <c r="AH41" s="1887"/>
      <c r="AI41" s="1887"/>
      <c r="AJ41" s="1887"/>
      <c r="AK41" s="1887"/>
      <c r="AL41" s="1887"/>
      <c r="AM41" s="1887"/>
      <c r="AN41" s="1887"/>
      <c r="AO41" s="1887"/>
      <c r="AP41" s="1887"/>
      <c r="AQ41" s="1887"/>
      <c r="AR41" s="1887"/>
      <c r="AS41" s="1887"/>
      <c r="AT41" s="1887"/>
      <c r="AU41" s="1887"/>
      <c r="AV41" s="1887"/>
      <c r="AW41" s="1887"/>
      <c r="AX41" s="1887"/>
      <c r="AY41" s="1887"/>
      <c r="AZ41" s="1887"/>
      <c r="BA41" s="1887"/>
      <c r="BB41" s="1887"/>
      <c r="BC41" s="1887"/>
      <c r="BD41" s="1887"/>
      <c r="BE41" s="1887"/>
      <c r="BF41" s="1887"/>
      <c r="BG41" s="1887"/>
      <c r="BH41" s="1887"/>
      <c r="BI41" s="1888"/>
      <c r="BQ41" s="1825"/>
      <c r="BR41" s="1825"/>
      <c r="BS41" s="1824"/>
      <c r="BT41" s="1824"/>
      <c r="BU41" s="1824"/>
      <c r="BV41" s="1824"/>
      <c r="BW41" s="1824"/>
      <c r="BX41" s="1824"/>
      <c r="BY41" s="1824"/>
      <c r="BZ41" s="1824"/>
      <c r="CA41" s="1824"/>
      <c r="CB41" s="1824"/>
      <c r="CC41" s="1824"/>
      <c r="CD41" s="1826"/>
      <c r="CE41" s="1826"/>
      <c r="CF41" s="1826"/>
      <c r="CG41" s="1826"/>
      <c r="CH41" s="1826"/>
      <c r="CI41" s="1826"/>
      <c r="CJ41" s="1826"/>
      <c r="CK41" s="1826"/>
      <c r="CL41" s="1826"/>
      <c r="CM41" s="1826"/>
      <c r="CN41" s="1826"/>
      <c r="CO41" s="1826"/>
      <c r="CP41" s="1826"/>
      <c r="CQ41" s="1826"/>
      <c r="CR41" s="1826"/>
      <c r="CS41" s="1826"/>
      <c r="CT41" s="1826"/>
      <c r="CU41" s="1826"/>
      <c r="CV41" s="1826"/>
      <c r="CW41" s="1826"/>
      <c r="CX41" s="1826"/>
      <c r="CY41" s="1826"/>
      <c r="CZ41" s="1826"/>
      <c r="DA41" s="1826"/>
      <c r="DB41" s="1826"/>
      <c r="DC41" s="1827"/>
      <c r="DD41" s="1827"/>
      <c r="DE41" s="1827"/>
      <c r="DF41" s="1827"/>
      <c r="DG41" s="1828"/>
      <c r="DH41" s="1828"/>
      <c r="DI41" s="1828"/>
      <c r="DJ41" s="1828"/>
      <c r="DK41" s="1822"/>
      <c r="DL41" s="1822"/>
      <c r="DM41" s="1822"/>
      <c r="DN41" s="1822"/>
      <c r="DO41" s="1822"/>
      <c r="DP41" s="1822"/>
      <c r="DQ41" s="1822"/>
      <c r="DR41" s="1822"/>
      <c r="DS41" s="1822"/>
      <c r="DT41" s="1822"/>
      <c r="DU41" s="1822"/>
      <c r="DV41" s="1822"/>
      <c r="DW41" s="1822"/>
    </row>
    <row r="42" spans="1:127" ht="6.75" customHeight="1">
      <c r="A42" s="1762"/>
      <c r="B42" s="1763"/>
      <c r="C42" s="1924"/>
      <c r="D42" s="1927"/>
      <c r="E42" s="1930"/>
      <c r="F42" s="1802" t="s">
        <v>262</v>
      </c>
      <c r="G42" s="1802"/>
      <c r="H42" s="1802"/>
      <c r="I42" s="1802"/>
      <c r="J42" s="1803"/>
      <c r="K42" s="1783"/>
      <c r="L42" s="1783"/>
      <c r="M42" s="1783"/>
      <c r="N42" s="1783"/>
      <c r="O42" s="1783"/>
      <c r="P42" s="1783"/>
      <c r="Q42" s="1783"/>
      <c r="R42" s="1783"/>
      <c r="S42" s="1783"/>
      <c r="T42" s="1783"/>
      <c r="U42" s="1877"/>
      <c r="V42" s="1783"/>
      <c r="W42" s="1783"/>
      <c r="X42" s="1783"/>
      <c r="Y42" s="1783"/>
      <c r="Z42" s="1783"/>
      <c r="AA42" s="1783"/>
      <c r="AB42" s="1783"/>
      <c r="AC42" s="1783"/>
      <c r="AD42" s="1783"/>
      <c r="AE42" s="1783"/>
      <c r="AF42" s="1783"/>
      <c r="AG42" s="1783"/>
      <c r="AH42" s="1783"/>
      <c r="AI42" s="1783"/>
      <c r="AJ42" s="1783"/>
      <c r="AK42" s="1783"/>
      <c r="AL42" s="1783"/>
      <c r="AM42" s="1783"/>
      <c r="AN42" s="1783"/>
      <c r="AO42" s="1783"/>
      <c r="AP42" s="1783"/>
      <c r="AQ42" s="1783"/>
      <c r="AR42" s="1783"/>
      <c r="AS42" s="1783"/>
      <c r="AT42" s="1783"/>
      <c r="AU42" s="1783"/>
      <c r="AV42" s="1783"/>
      <c r="AW42" s="1783"/>
      <c r="AX42" s="1783"/>
      <c r="AY42" s="1783"/>
      <c r="AZ42" s="1783"/>
      <c r="BA42" s="1783"/>
      <c r="BB42" s="1783"/>
      <c r="BC42" s="1783"/>
      <c r="BD42" s="1783"/>
      <c r="BE42" s="1783"/>
      <c r="BF42" s="1783"/>
      <c r="BG42" s="1783"/>
      <c r="BH42" s="1783"/>
      <c r="BI42" s="1823"/>
      <c r="BQ42" s="1825"/>
      <c r="BR42" s="1825"/>
      <c r="BS42" s="1824"/>
      <c r="BT42" s="1824"/>
      <c r="BU42" s="1824"/>
      <c r="BV42" s="1824"/>
      <c r="BW42" s="1824"/>
      <c r="BX42" s="1824"/>
      <c r="BY42" s="1824"/>
      <c r="BZ42" s="1824"/>
      <c r="CA42" s="1824"/>
      <c r="CB42" s="1824"/>
      <c r="CC42" s="1824"/>
      <c r="CD42" s="1826"/>
      <c r="CE42" s="1826"/>
      <c r="CF42" s="1826"/>
      <c r="CG42" s="1826"/>
      <c r="CH42" s="1826"/>
      <c r="CI42" s="1826"/>
      <c r="CJ42" s="1826"/>
      <c r="CK42" s="1826"/>
      <c r="CL42" s="1826"/>
      <c r="CM42" s="1826"/>
      <c r="CN42" s="1826"/>
      <c r="CO42" s="1826"/>
      <c r="CP42" s="1826"/>
      <c r="CQ42" s="1826"/>
      <c r="CR42" s="1826"/>
      <c r="CS42" s="1826"/>
      <c r="CT42" s="1826"/>
      <c r="CU42" s="1826"/>
      <c r="CV42" s="1826"/>
      <c r="CW42" s="1826"/>
      <c r="CX42" s="1826"/>
      <c r="CY42" s="1826"/>
      <c r="CZ42" s="1826"/>
      <c r="DA42" s="1826"/>
      <c r="DB42" s="1826"/>
      <c r="DC42" s="1827"/>
      <c r="DD42" s="1827"/>
      <c r="DE42" s="1827"/>
      <c r="DF42" s="1827"/>
      <c r="DG42" s="1828"/>
      <c r="DH42" s="1828"/>
      <c r="DI42" s="1828"/>
      <c r="DJ42" s="1828"/>
      <c r="DK42" s="1822"/>
      <c r="DL42" s="1822"/>
      <c r="DM42" s="1822"/>
      <c r="DN42" s="1822"/>
      <c r="DO42" s="1822"/>
      <c r="DP42" s="1822"/>
      <c r="DQ42" s="1822"/>
      <c r="DR42" s="1822"/>
      <c r="DS42" s="1822"/>
      <c r="DT42" s="1822"/>
      <c r="DU42" s="1822"/>
      <c r="DV42" s="1822"/>
      <c r="DW42" s="1822"/>
    </row>
    <row r="43" spans="1:127" ht="6.75" customHeight="1">
      <c r="A43" s="1762"/>
      <c r="B43" s="1763"/>
      <c r="C43" s="1924"/>
      <c r="D43" s="1927"/>
      <c r="E43" s="1930"/>
      <c r="F43" s="1802"/>
      <c r="G43" s="1802"/>
      <c r="H43" s="1802"/>
      <c r="I43" s="1802"/>
      <c r="J43" s="1803"/>
      <c r="K43" s="1783"/>
      <c r="L43" s="1783"/>
      <c r="M43" s="1783"/>
      <c r="N43" s="1783"/>
      <c r="O43" s="1783"/>
      <c r="P43" s="1783"/>
      <c r="Q43" s="1783"/>
      <c r="R43" s="1783"/>
      <c r="S43" s="1783"/>
      <c r="T43" s="1783"/>
      <c r="U43" s="1783"/>
      <c r="V43" s="1783"/>
      <c r="W43" s="1783"/>
      <c r="X43" s="1783"/>
      <c r="Y43" s="1783"/>
      <c r="Z43" s="1783"/>
      <c r="AA43" s="1783"/>
      <c r="AB43" s="1783"/>
      <c r="AC43" s="1783"/>
      <c r="AD43" s="1783"/>
      <c r="AE43" s="1783"/>
      <c r="AF43" s="1783"/>
      <c r="AG43" s="1783"/>
      <c r="AH43" s="1783"/>
      <c r="AI43" s="1783"/>
      <c r="AJ43" s="1783"/>
      <c r="AK43" s="1783"/>
      <c r="AL43" s="1783"/>
      <c r="AM43" s="1783"/>
      <c r="AN43" s="1783"/>
      <c r="AO43" s="1783"/>
      <c r="AP43" s="1783"/>
      <c r="AQ43" s="1783"/>
      <c r="AR43" s="1783"/>
      <c r="AS43" s="1783"/>
      <c r="AT43" s="1783"/>
      <c r="AU43" s="1783"/>
      <c r="AV43" s="1783"/>
      <c r="AW43" s="1783"/>
      <c r="AX43" s="1783"/>
      <c r="AY43" s="1783"/>
      <c r="AZ43" s="1783"/>
      <c r="BA43" s="1783"/>
      <c r="BB43" s="1783"/>
      <c r="BC43" s="1783"/>
      <c r="BD43" s="1783"/>
      <c r="BE43" s="1783"/>
      <c r="BF43" s="1783"/>
      <c r="BG43" s="1783"/>
      <c r="BH43" s="1783"/>
      <c r="BI43" s="1823"/>
      <c r="BQ43" s="1825"/>
      <c r="BR43" s="1825"/>
      <c r="BS43" s="1824"/>
      <c r="BT43" s="1824"/>
      <c r="BU43" s="1824"/>
      <c r="BV43" s="1824"/>
      <c r="BW43" s="1824"/>
      <c r="BX43" s="1824"/>
      <c r="BY43" s="1824"/>
      <c r="BZ43" s="1824"/>
      <c r="CA43" s="1824"/>
      <c r="CB43" s="1824"/>
      <c r="CC43" s="1824"/>
      <c r="CD43" s="1826"/>
      <c r="CE43" s="1826"/>
      <c r="CF43" s="1826"/>
      <c r="CG43" s="1826"/>
      <c r="CH43" s="1826"/>
      <c r="CI43" s="1826"/>
      <c r="CJ43" s="1826"/>
      <c r="CK43" s="1826"/>
      <c r="CL43" s="1826"/>
      <c r="CM43" s="1826"/>
      <c r="CN43" s="1826"/>
      <c r="CO43" s="1826"/>
      <c r="CP43" s="1826"/>
      <c r="CQ43" s="1826"/>
      <c r="CR43" s="1826"/>
      <c r="CS43" s="1826"/>
      <c r="CT43" s="1826"/>
      <c r="CU43" s="1826"/>
      <c r="CV43" s="1826"/>
      <c r="CW43" s="1826"/>
      <c r="CX43" s="1826"/>
      <c r="CY43" s="1826"/>
      <c r="CZ43" s="1826"/>
      <c r="DA43" s="1826"/>
      <c r="DB43" s="1826"/>
      <c r="DC43" s="1827"/>
      <c r="DD43" s="1827"/>
      <c r="DE43" s="1827"/>
      <c r="DF43" s="1827"/>
      <c r="DG43" s="1828"/>
      <c r="DH43" s="1828"/>
      <c r="DI43" s="1828"/>
      <c r="DJ43" s="1828"/>
      <c r="DK43" s="1822"/>
      <c r="DL43" s="1822"/>
      <c r="DM43" s="1822"/>
      <c r="DN43" s="1822"/>
      <c r="DO43" s="1822"/>
      <c r="DP43" s="1822"/>
      <c r="DQ43" s="1822"/>
      <c r="DR43" s="1822"/>
      <c r="DS43" s="1822"/>
      <c r="DT43" s="1822"/>
      <c r="DU43" s="1822"/>
      <c r="DV43" s="1822"/>
      <c r="DW43" s="1822"/>
    </row>
    <row r="44" spans="1:127" ht="6.75" customHeight="1">
      <c r="A44" s="1762"/>
      <c r="B44" s="1763"/>
      <c r="C44" s="1924"/>
      <c r="D44" s="1927"/>
      <c r="E44" s="1930"/>
      <c r="F44" s="1804"/>
      <c r="G44" s="1804"/>
      <c r="H44" s="1804"/>
      <c r="I44" s="1804"/>
      <c r="J44" s="1805"/>
      <c r="K44" s="1783"/>
      <c r="L44" s="1783"/>
      <c r="M44" s="1783"/>
      <c r="N44" s="1783"/>
      <c r="O44" s="1783"/>
      <c r="P44" s="1783"/>
      <c r="Q44" s="1783"/>
      <c r="R44" s="1783"/>
      <c r="S44" s="1783"/>
      <c r="T44" s="1783"/>
      <c r="U44" s="1783"/>
      <c r="V44" s="1783"/>
      <c r="W44" s="1783"/>
      <c r="X44" s="1783"/>
      <c r="Y44" s="1783"/>
      <c r="Z44" s="1783"/>
      <c r="AA44" s="1783"/>
      <c r="AB44" s="1783"/>
      <c r="AC44" s="1783"/>
      <c r="AD44" s="1783"/>
      <c r="AE44" s="1783"/>
      <c r="AF44" s="1783"/>
      <c r="AG44" s="1783"/>
      <c r="AH44" s="1783"/>
      <c r="AI44" s="1783"/>
      <c r="AJ44" s="1783"/>
      <c r="AK44" s="1783"/>
      <c r="AL44" s="1783"/>
      <c r="AM44" s="1783"/>
      <c r="AN44" s="1783"/>
      <c r="AO44" s="1783"/>
      <c r="AP44" s="1783"/>
      <c r="AQ44" s="1783"/>
      <c r="AR44" s="1783"/>
      <c r="AS44" s="1783"/>
      <c r="AT44" s="1783"/>
      <c r="AU44" s="1783"/>
      <c r="AV44" s="1783"/>
      <c r="AW44" s="1783"/>
      <c r="AX44" s="1783"/>
      <c r="AY44" s="1783"/>
      <c r="AZ44" s="1783"/>
      <c r="BA44" s="1783"/>
      <c r="BB44" s="1783"/>
      <c r="BC44" s="1783"/>
      <c r="BD44" s="1783"/>
      <c r="BE44" s="1783"/>
      <c r="BF44" s="1783"/>
      <c r="BG44" s="1783"/>
      <c r="BH44" s="1783"/>
      <c r="BI44" s="1823"/>
      <c r="BQ44" s="1825"/>
      <c r="BR44" s="1825"/>
      <c r="BS44" s="1824"/>
      <c r="BT44" s="1824"/>
      <c r="BU44" s="1824"/>
      <c r="BV44" s="1824"/>
      <c r="BW44" s="1824"/>
      <c r="BX44" s="1824"/>
      <c r="BY44" s="1824"/>
      <c r="BZ44" s="1824"/>
      <c r="CA44" s="1824"/>
      <c r="CB44" s="1824"/>
      <c r="CC44" s="1824"/>
      <c r="CD44" s="1826"/>
      <c r="CE44" s="1826"/>
      <c r="CF44" s="1826"/>
      <c r="CG44" s="1826"/>
      <c r="CH44" s="1826"/>
      <c r="CI44" s="1826"/>
      <c r="CJ44" s="1826"/>
      <c r="CK44" s="1826"/>
      <c r="CL44" s="1826"/>
      <c r="CM44" s="1826"/>
      <c r="CN44" s="1826"/>
      <c r="CO44" s="1826"/>
      <c r="CP44" s="1826"/>
      <c r="CQ44" s="1826"/>
      <c r="CR44" s="1826"/>
      <c r="CS44" s="1826"/>
      <c r="CT44" s="1826"/>
      <c r="CU44" s="1826"/>
      <c r="CV44" s="1826"/>
      <c r="CW44" s="1826"/>
      <c r="CX44" s="1826"/>
      <c r="CY44" s="1826"/>
      <c r="CZ44" s="1826"/>
      <c r="DA44" s="1826"/>
      <c r="DB44" s="1826"/>
      <c r="DC44" s="1827"/>
      <c r="DD44" s="1827"/>
      <c r="DE44" s="1827"/>
      <c r="DF44" s="1827"/>
      <c r="DG44" s="1828"/>
      <c r="DH44" s="1828"/>
      <c r="DI44" s="1828"/>
      <c r="DJ44" s="1828"/>
      <c r="DK44" s="1822"/>
      <c r="DL44" s="1822"/>
      <c r="DM44" s="1822"/>
      <c r="DN44" s="1822"/>
      <c r="DO44" s="1822"/>
      <c r="DP44" s="1822"/>
      <c r="DQ44" s="1822"/>
      <c r="DR44" s="1822"/>
      <c r="DS44" s="1822"/>
      <c r="DT44" s="1822"/>
      <c r="DU44" s="1822"/>
      <c r="DV44" s="1822"/>
      <c r="DW44" s="1822"/>
    </row>
    <row r="45" spans="1:127" ht="6.75" customHeight="1">
      <c r="A45" s="1762"/>
      <c r="B45" s="1763"/>
      <c r="C45" s="1924"/>
      <c r="D45" s="1927"/>
      <c r="E45" s="1930"/>
      <c r="F45" s="1818" t="s">
        <v>263</v>
      </c>
      <c r="G45" s="1819"/>
      <c r="H45" s="1819"/>
      <c r="I45" s="1819"/>
      <c r="J45" s="1819"/>
      <c r="K45" s="1889" t="s">
        <v>264</v>
      </c>
      <c r="L45" s="1889"/>
      <c r="M45" s="1820"/>
      <c r="N45" s="1820"/>
      <c r="O45" s="1820"/>
      <c r="P45" s="1821" t="s">
        <v>292</v>
      </c>
      <c r="Q45" s="1820"/>
      <c r="R45" s="1820"/>
      <c r="S45" s="1820"/>
      <c r="T45" s="1820"/>
      <c r="U45" s="1783"/>
      <c r="V45" s="1783"/>
      <c r="W45" s="1783"/>
      <c r="X45" s="1783"/>
      <c r="Y45" s="1783"/>
      <c r="Z45" s="1783"/>
      <c r="AA45" s="1784" t="s">
        <v>266</v>
      </c>
      <c r="AB45" s="1784"/>
      <c r="AC45" s="1783"/>
      <c r="AD45" s="1783"/>
      <c r="AE45" s="1783"/>
      <c r="AF45" s="1783"/>
      <c r="AG45" s="1783"/>
      <c r="AH45" s="1783"/>
      <c r="AI45" s="1783"/>
      <c r="AJ45" s="1784" t="s">
        <v>267</v>
      </c>
      <c r="AK45" s="1938"/>
      <c r="AL45" s="1783"/>
      <c r="AM45" s="1783"/>
      <c r="AN45" s="1783"/>
      <c r="AO45" s="1783"/>
      <c r="AP45" s="1783"/>
      <c r="AQ45" s="1783"/>
      <c r="AR45" s="1783"/>
      <c r="AS45" s="1783"/>
      <c r="AT45" s="1783"/>
      <c r="AU45" s="1783"/>
      <c r="AV45" s="1783"/>
      <c r="AW45" s="1783"/>
      <c r="AX45" s="1783"/>
      <c r="AY45" s="1783"/>
      <c r="AZ45" s="1783"/>
      <c r="BA45" s="1783"/>
      <c r="BB45" s="1783"/>
      <c r="BC45" s="1783"/>
      <c r="BD45" s="1783"/>
      <c r="BE45" s="1783"/>
      <c r="BF45" s="1783"/>
      <c r="BG45" s="1783"/>
      <c r="BH45" s="1783"/>
      <c r="BI45" s="1823"/>
      <c r="BQ45" s="1825"/>
      <c r="BR45" s="1825"/>
      <c r="BS45" s="1824"/>
      <c r="BT45" s="1824"/>
      <c r="BU45" s="1824"/>
      <c r="BV45" s="1824"/>
      <c r="BW45" s="1824"/>
      <c r="BX45" s="1824"/>
      <c r="BY45" s="1824"/>
      <c r="BZ45" s="1824"/>
      <c r="CA45" s="1824"/>
      <c r="CB45" s="1824"/>
      <c r="CC45" s="1824"/>
      <c r="CD45" s="1826"/>
      <c r="CE45" s="1826"/>
      <c r="CF45" s="1826"/>
      <c r="CG45" s="1826"/>
      <c r="CH45" s="1826"/>
      <c r="CI45" s="1826"/>
      <c r="CJ45" s="1826"/>
      <c r="CK45" s="1826"/>
      <c r="CL45" s="1826"/>
      <c r="CM45" s="1826"/>
      <c r="CN45" s="1826"/>
      <c r="CO45" s="1826"/>
      <c r="CP45" s="1826"/>
      <c r="CQ45" s="1826"/>
      <c r="CR45" s="1826"/>
      <c r="CS45" s="1826"/>
      <c r="CT45" s="1826"/>
      <c r="CU45" s="1826"/>
      <c r="CV45" s="1826"/>
      <c r="CW45" s="1826"/>
      <c r="CX45" s="1826"/>
      <c r="CY45" s="1826"/>
      <c r="CZ45" s="1826"/>
      <c r="DA45" s="1826"/>
      <c r="DB45" s="1826"/>
      <c r="DC45" s="1827"/>
      <c r="DD45" s="1827"/>
      <c r="DE45" s="1827"/>
      <c r="DF45" s="1827"/>
      <c r="DG45" s="1828"/>
      <c r="DH45" s="1828"/>
      <c r="DI45" s="1828"/>
      <c r="DJ45" s="1828"/>
      <c r="DK45" s="1822"/>
      <c r="DL45" s="1822"/>
      <c r="DM45" s="1822"/>
      <c r="DN45" s="1822"/>
      <c r="DO45" s="1822"/>
      <c r="DP45" s="1822"/>
      <c r="DQ45" s="1822"/>
      <c r="DR45" s="1822"/>
      <c r="DS45" s="1822"/>
      <c r="DT45" s="1822"/>
      <c r="DU45" s="1822"/>
      <c r="DV45" s="1822"/>
      <c r="DW45" s="1822"/>
    </row>
    <row r="46" spans="1:127" ht="6.75" customHeight="1">
      <c r="A46" s="1762"/>
      <c r="B46" s="1763"/>
      <c r="C46" s="1924"/>
      <c r="D46" s="1927"/>
      <c r="E46" s="1930"/>
      <c r="F46" s="1818"/>
      <c r="G46" s="1819"/>
      <c r="H46" s="1819"/>
      <c r="I46" s="1819"/>
      <c r="J46" s="1819"/>
      <c r="K46" s="1889"/>
      <c r="L46" s="1889"/>
      <c r="M46" s="1820"/>
      <c r="N46" s="1820"/>
      <c r="O46" s="1820"/>
      <c r="P46" s="1821"/>
      <c r="Q46" s="1820"/>
      <c r="R46" s="1820"/>
      <c r="S46" s="1820"/>
      <c r="T46" s="1820"/>
      <c r="U46" s="1783"/>
      <c r="V46" s="1783"/>
      <c r="W46" s="1783"/>
      <c r="X46" s="1783"/>
      <c r="Y46" s="1783"/>
      <c r="Z46" s="1783"/>
      <c r="AA46" s="1784"/>
      <c r="AB46" s="1784"/>
      <c r="AC46" s="1783"/>
      <c r="AD46" s="1783"/>
      <c r="AE46" s="1783"/>
      <c r="AF46" s="1783"/>
      <c r="AG46" s="1783"/>
      <c r="AH46" s="1783"/>
      <c r="AI46" s="1783"/>
      <c r="AJ46" s="1938"/>
      <c r="AK46" s="1938"/>
      <c r="AL46" s="1783"/>
      <c r="AM46" s="1783"/>
      <c r="AN46" s="1783"/>
      <c r="AO46" s="1783"/>
      <c r="AP46" s="1783"/>
      <c r="AQ46" s="1783"/>
      <c r="AR46" s="1783"/>
      <c r="AS46" s="1783"/>
      <c r="AT46" s="1783"/>
      <c r="AU46" s="1783"/>
      <c r="AV46" s="1783"/>
      <c r="AW46" s="1783"/>
      <c r="AX46" s="1783"/>
      <c r="AY46" s="1783"/>
      <c r="AZ46" s="1783"/>
      <c r="BA46" s="1783"/>
      <c r="BB46" s="1783"/>
      <c r="BC46" s="1783"/>
      <c r="BD46" s="1783"/>
      <c r="BE46" s="1783"/>
      <c r="BF46" s="1783"/>
      <c r="BG46" s="1783"/>
      <c r="BH46" s="1783"/>
      <c r="BI46" s="1823"/>
      <c r="BQ46" s="1825"/>
      <c r="BR46" s="1825"/>
      <c r="BS46" s="1824"/>
      <c r="BT46" s="1824"/>
      <c r="BU46" s="1824"/>
      <c r="BV46" s="1824"/>
      <c r="BW46" s="1824"/>
      <c r="BX46" s="1824"/>
      <c r="BY46" s="1824"/>
      <c r="BZ46" s="1824"/>
      <c r="CA46" s="1824"/>
      <c r="CB46" s="1824"/>
      <c r="CC46" s="1824"/>
      <c r="CD46" s="1826"/>
      <c r="CE46" s="1826"/>
      <c r="CF46" s="1826"/>
      <c r="CG46" s="1826"/>
      <c r="CH46" s="1826"/>
      <c r="CI46" s="1826"/>
      <c r="CJ46" s="1826"/>
      <c r="CK46" s="1826"/>
      <c r="CL46" s="1826"/>
      <c r="CM46" s="1826"/>
      <c r="CN46" s="1826"/>
      <c r="CO46" s="1826"/>
      <c r="CP46" s="1826"/>
      <c r="CQ46" s="1826"/>
      <c r="CR46" s="1826"/>
      <c r="CS46" s="1826"/>
      <c r="CT46" s="1826"/>
      <c r="CU46" s="1826"/>
      <c r="CV46" s="1826"/>
      <c r="CW46" s="1826"/>
      <c r="CX46" s="1826"/>
      <c r="CY46" s="1826"/>
      <c r="CZ46" s="1826"/>
      <c r="DA46" s="1826"/>
      <c r="DB46" s="1826"/>
      <c r="DC46" s="1827"/>
      <c r="DD46" s="1827"/>
      <c r="DE46" s="1827"/>
      <c r="DF46" s="1827"/>
      <c r="DG46" s="1828"/>
      <c r="DH46" s="1828"/>
      <c r="DI46" s="1828"/>
      <c r="DJ46" s="1828"/>
      <c r="DK46" s="1822"/>
      <c r="DL46" s="1822"/>
      <c r="DM46" s="1822"/>
      <c r="DN46" s="1822"/>
      <c r="DO46" s="1822"/>
      <c r="DP46" s="1822"/>
      <c r="DQ46" s="1822"/>
      <c r="DR46" s="1822"/>
      <c r="DS46" s="1822"/>
      <c r="DT46" s="1822"/>
      <c r="DU46" s="1822"/>
      <c r="DV46" s="1822"/>
      <c r="DW46" s="1822"/>
    </row>
    <row r="47" spans="1:127" ht="6.75" customHeight="1">
      <c r="A47" s="1762"/>
      <c r="B47" s="1763"/>
      <c r="C47" s="1924"/>
      <c r="D47" s="1927"/>
      <c r="E47" s="1930"/>
      <c r="F47" s="1818"/>
      <c r="G47" s="1819"/>
      <c r="H47" s="1819"/>
      <c r="I47" s="1819"/>
      <c r="J47" s="1819"/>
      <c r="K47" s="1889"/>
      <c r="L47" s="1889"/>
      <c r="M47" s="1820"/>
      <c r="N47" s="1820"/>
      <c r="O47" s="1820"/>
      <c r="P47" s="1821"/>
      <c r="Q47" s="1820"/>
      <c r="R47" s="1820"/>
      <c r="S47" s="1820"/>
      <c r="T47" s="1820"/>
      <c r="U47" s="1783"/>
      <c r="V47" s="1783"/>
      <c r="W47" s="1783"/>
      <c r="X47" s="1783"/>
      <c r="Y47" s="1783"/>
      <c r="Z47" s="1783"/>
      <c r="AA47" s="1784"/>
      <c r="AB47" s="1784"/>
      <c r="AC47" s="1783"/>
      <c r="AD47" s="1783"/>
      <c r="AE47" s="1783"/>
      <c r="AF47" s="1783"/>
      <c r="AG47" s="1783"/>
      <c r="AH47" s="1783"/>
      <c r="AI47" s="1783"/>
      <c r="AJ47" s="1938"/>
      <c r="AK47" s="1938"/>
      <c r="AL47" s="1783"/>
      <c r="AM47" s="1783"/>
      <c r="AN47" s="1783"/>
      <c r="AO47" s="1783"/>
      <c r="AP47" s="1783"/>
      <c r="AQ47" s="1783"/>
      <c r="AR47" s="1783"/>
      <c r="AS47" s="1783"/>
      <c r="AT47" s="1783"/>
      <c r="AU47" s="1783"/>
      <c r="AV47" s="1783"/>
      <c r="AW47" s="1783"/>
      <c r="AX47" s="1783"/>
      <c r="AY47" s="1783"/>
      <c r="AZ47" s="1783"/>
      <c r="BA47" s="1783"/>
      <c r="BB47" s="1783"/>
      <c r="BC47" s="1783"/>
      <c r="BD47" s="1783"/>
      <c r="BE47" s="1783"/>
      <c r="BF47" s="1783"/>
      <c r="BG47" s="1783"/>
      <c r="BH47" s="1783"/>
      <c r="BI47" s="1823"/>
      <c r="BQ47" s="1825"/>
      <c r="BR47" s="1825"/>
      <c r="BS47" s="1824"/>
      <c r="BT47" s="1824"/>
      <c r="BU47" s="1824"/>
      <c r="BV47" s="1824"/>
      <c r="BW47" s="1824"/>
      <c r="BX47" s="1824"/>
      <c r="BY47" s="1824"/>
      <c r="BZ47" s="1824"/>
      <c r="CA47" s="1824"/>
      <c r="CB47" s="1824"/>
      <c r="CC47" s="1824"/>
      <c r="CD47" s="1826"/>
      <c r="CE47" s="1826"/>
      <c r="CF47" s="1826"/>
      <c r="CG47" s="1826"/>
      <c r="CH47" s="1826"/>
      <c r="CI47" s="1826"/>
      <c r="CJ47" s="1826"/>
      <c r="CK47" s="1826"/>
      <c r="CL47" s="1826"/>
      <c r="CM47" s="1826"/>
      <c r="CN47" s="1826"/>
      <c r="CO47" s="1826"/>
      <c r="CP47" s="1826"/>
      <c r="CQ47" s="1826"/>
      <c r="CR47" s="1826"/>
      <c r="CS47" s="1826"/>
      <c r="CT47" s="1826"/>
      <c r="CU47" s="1826"/>
      <c r="CV47" s="1826"/>
      <c r="CW47" s="1826"/>
      <c r="CX47" s="1826"/>
      <c r="CY47" s="1826"/>
      <c r="CZ47" s="1826"/>
      <c r="DA47" s="1826"/>
      <c r="DB47" s="1826"/>
      <c r="DC47" s="1827"/>
      <c r="DD47" s="1827"/>
      <c r="DE47" s="1827"/>
      <c r="DF47" s="1827"/>
      <c r="DG47" s="1828"/>
      <c r="DH47" s="1828"/>
      <c r="DI47" s="1828"/>
      <c r="DJ47" s="1828"/>
      <c r="DK47" s="1822"/>
      <c r="DL47" s="1822"/>
      <c r="DM47" s="1822"/>
      <c r="DN47" s="1822"/>
      <c r="DO47" s="1822"/>
      <c r="DP47" s="1822"/>
      <c r="DQ47" s="1822"/>
      <c r="DR47" s="1822"/>
      <c r="DS47" s="1822"/>
      <c r="DT47" s="1822"/>
      <c r="DU47" s="1822"/>
      <c r="DV47" s="1822"/>
      <c r="DW47" s="1822"/>
    </row>
    <row r="48" spans="1:127" ht="6.75" customHeight="1">
      <c r="A48" s="1762"/>
      <c r="B48" s="1763"/>
      <c r="C48" s="1924"/>
      <c r="D48" s="1927"/>
      <c r="E48" s="1930"/>
      <c r="F48" s="1818" t="s">
        <v>293</v>
      </c>
      <c r="G48" s="1819"/>
      <c r="H48" s="1819"/>
      <c r="I48" s="1819"/>
      <c r="J48" s="1819"/>
      <c r="K48" s="1783"/>
      <c r="L48" s="1783"/>
      <c r="M48" s="1783"/>
      <c r="N48" s="1783"/>
      <c r="O48" s="1783"/>
      <c r="P48" s="1783"/>
      <c r="Q48" s="1783"/>
      <c r="R48" s="1783"/>
      <c r="S48" s="1783"/>
      <c r="T48" s="1783"/>
      <c r="U48" s="1783"/>
      <c r="V48" s="1783"/>
      <c r="W48" s="1783"/>
      <c r="X48" s="1783"/>
      <c r="Y48" s="1783"/>
      <c r="Z48" s="1783"/>
      <c r="AA48" s="1783"/>
      <c r="AB48" s="1783"/>
      <c r="AC48" s="1783"/>
      <c r="AD48" s="1783"/>
      <c r="AE48" s="1783"/>
      <c r="AF48" s="1783"/>
      <c r="AG48" s="1783"/>
      <c r="AH48" s="1783"/>
      <c r="AI48" s="1783"/>
      <c r="AJ48" s="1783"/>
      <c r="AK48" s="1783"/>
      <c r="AL48" s="1783"/>
      <c r="AM48" s="1783"/>
      <c r="AN48" s="1783"/>
      <c r="AO48" s="1783"/>
      <c r="AP48" s="1783"/>
      <c r="AQ48" s="1783"/>
      <c r="AR48" s="1783"/>
      <c r="AS48" s="1783"/>
      <c r="AT48" s="1783"/>
      <c r="AU48" s="1783"/>
      <c r="AV48" s="1783"/>
      <c r="AW48" s="1783"/>
      <c r="AX48" s="1783"/>
      <c r="AY48" s="1783"/>
      <c r="AZ48" s="1783"/>
      <c r="BA48" s="1783"/>
      <c r="BB48" s="1783"/>
      <c r="BC48" s="1783"/>
      <c r="BD48" s="1783"/>
      <c r="BE48" s="1783"/>
      <c r="BF48" s="1783"/>
      <c r="BG48" s="1783"/>
      <c r="BH48" s="1783"/>
      <c r="BI48" s="1823"/>
      <c r="BQ48" s="1825"/>
      <c r="BR48" s="1825"/>
      <c r="BS48" s="1824"/>
      <c r="BT48" s="1824"/>
      <c r="BU48" s="1824"/>
      <c r="BV48" s="1824"/>
      <c r="BW48" s="1824"/>
      <c r="BX48" s="1824"/>
      <c r="BY48" s="1824"/>
      <c r="BZ48" s="1824"/>
      <c r="CA48" s="1824"/>
      <c r="CB48" s="1824"/>
      <c r="CC48" s="1824"/>
      <c r="CD48" s="1826"/>
      <c r="CE48" s="1826"/>
      <c r="CF48" s="1826"/>
      <c r="CG48" s="1826"/>
      <c r="CH48" s="1826"/>
      <c r="CI48" s="1826"/>
      <c r="CJ48" s="1826"/>
      <c r="CK48" s="1826"/>
      <c r="CL48" s="1826"/>
      <c r="CM48" s="1826"/>
      <c r="CN48" s="1826"/>
      <c r="CO48" s="1826"/>
      <c r="CP48" s="1826"/>
      <c r="CQ48" s="1826"/>
      <c r="CR48" s="1826"/>
      <c r="CS48" s="1826"/>
      <c r="CT48" s="1826"/>
      <c r="CU48" s="1826"/>
      <c r="CV48" s="1826"/>
      <c r="CW48" s="1826"/>
      <c r="CX48" s="1826"/>
      <c r="CY48" s="1826"/>
      <c r="CZ48" s="1826"/>
      <c r="DA48" s="1826"/>
      <c r="DB48" s="1826"/>
      <c r="DC48" s="1827"/>
      <c r="DD48" s="1827"/>
      <c r="DE48" s="1827"/>
      <c r="DF48" s="1827"/>
      <c r="DG48" s="1828"/>
      <c r="DH48" s="1828"/>
      <c r="DI48" s="1828"/>
      <c r="DJ48" s="1828"/>
      <c r="DK48" s="1822"/>
      <c r="DL48" s="1822"/>
      <c r="DM48" s="1822"/>
      <c r="DN48" s="1822"/>
      <c r="DO48" s="1822"/>
      <c r="DP48" s="1822"/>
      <c r="DQ48" s="1822"/>
      <c r="DR48" s="1822"/>
      <c r="DS48" s="1822"/>
      <c r="DT48" s="1822"/>
      <c r="DU48" s="1822"/>
      <c r="DV48" s="1822"/>
      <c r="DW48" s="1822"/>
    </row>
    <row r="49" spans="1:127" ht="6.75" customHeight="1">
      <c r="A49" s="1762"/>
      <c r="B49" s="1763"/>
      <c r="C49" s="1924"/>
      <c r="D49" s="1927"/>
      <c r="E49" s="1930"/>
      <c r="F49" s="1818"/>
      <c r="G49" s="1819"/>
      <c r="H49" s="1819"/>
      <c r="I49" s="1819"/>
      <c r="J49" s="1819"/>
      <c r="K49" s="1783"/>
      <c r="L49" s="1783"/>
      <c r="M49" s="1783"/>
      <c r="N49" s="1783"/>
      <c r="O49" s="1783"/>
      <c r="P49" s="1783"/>
      <c r="Q49" s="1783"/>
      <c r="R49" s="1783"/>
      <c r="S49" s="1783"/>
      <c r="T49" s="1783"/>
      <c r="U49" s="1783"/>
      <c r="V49" s="1783"/>
      <c r="W49" s="1783"/>
      <c r="X49" s="1783"/>
      <c r="Y49" s="1783"/>
      <c r="Z49" s="1783"/>
      <c r="AA49" s="1783"/>
      <c r="AB49" s="1783"/>
      <c r="AC49" s="1783"/>
      <c r="AD49" s="1783"/>
      <c r="AE49" s="1783"/>
      <c r="AF49" s="1783"/>
      <c r="AG49" s="1783"/>
      <c r="AH49" s="1783"/>
      <c r="AI49" s="1783"/>
      <c r="AJ49" s="1783"/>
      <c r="AK49" s="1783"/>
      <c r="AL49" s="1783"/>
      <c r="AM49" s="1783"/>
      <c r="AN49" s="1783"/>
      <c r="AO49" s="1783"/>
      <c r="AP49" s="1783"/>
      <c r="AQ49" s="1783"/>
      <c r="AR49" s="1783"/>
      <c r="AS49" s="1783"/>
      <c r="AT49" s="1783"/>
      <c r="AU49" s="1783"/>
      <c r="AV49" s="1783"/>
      <c r="AW49" s="1783"/>
      <c r="AX49" s="1783"/>
      <c r="AY49" s="1783"/>
      <c r="AZ49" s="1783"/>
      <c r="BA49" s="1783"/>
      <c r="BB49" s="1783"/>
      <c r="BC49" s="1783"/>
      <c r="BD49" s="1783"/>
      <c r="BE49" s="1783"/>
      <c r="BF49" s="1783"/>
      <c r="BG49" s="1783"/>
      <c r="BH49" s="1783"/>
      <c r="BI49" s="1823"/>
      <c r="BQ49" s="1825"/>
      <c r="BR49" s="1825"/>
      <c r="BS49" s="1824"/>
      <c r="BT49" s="1824"/>
      <c r="BU49" s="1824"/>
      <c r="BV49" s="1824"/>
      <c r="BW49" s="1824"/>
      <c r="BX49" s="1824"/>
      <c r="BY49" s="1824"/>
      <c r="BZ49" s="1824"/>
      <c r="CA49" s="1824"/>
      <c r="CB49" s="1824"/>
      <c r="CC49" s="1824"/>
      <c r="CD49" s="1826"/>
      <c r="CE49" s="1826"/>
      <c r="CF49" s="1826"/>
      <c r="CG49" s="1826"/>
      <c r="CH49" s="1826"/>
      <c r="CI49" s="1826"/>
      <c r="CJ49" s="1826"/>
      <c r="CK49" s="1826"/>
      <c r="CL49" s="1826"/>
      <c r="CM49" s="1826"/>
      <c r="CN49" s="1826"/>
      <c r="CO49" s="1826"/>
      <c r="CP49" s="1826"/>
      <c r="CQ49" s="1826"/>
      <c r="CR49" s="1826"/>
      <c r="CS49" s="1826"/>
      <c r="CT49" s="1826"/>
      <c r="CU49" s="1826"/>
      <c r="CV49" s="1826"/>
      <c r="CW49" s="1826"/>
      <c r="CX49" s="1826"/>
      <c r="CY49" s="1826"/>
      <c r="CZ49" s="1826"/>
      <c r="DA49" s="1826"/>
      <c r="DB49" s="1826"/>
      <c r="DC49" s="1827"/>
      <c r="DD49" s="1827"/>
      <c r="DE49" s="1827"/>
      <c r="DF49" s="1827"/>
      <c r="DG49" s="1828"/>
      <c r="DH49" s="1828"/>
      <c r="DI49" s="1828"/>
      <c r="DJ49" s="1828"/>
      <c r="DK49" s="1822"/>
      <c r="DL49" s="1822"/>
      <c r="DM49" s="1822"/>
      <c r="DN49" s="1822"/>
      <c r="DO49" s="1822"/>
      <c r="DP49" s="1822"/>
      <c r="DQ49" s="1822"/>
      <c r="DR49" s="1822"/>
      <c r="DS49" s="1822"/>
      <c r="DT49" s="1822"/>
      <c r="DU49" s="1822"/>
      <c r="DV49" s="1822"/>
      <c r="DW49" s="1822"/>
    </row>
    <row r="50" spans="1:127" ht="6.75" customHeight="1">
      <c r="A50" s="1762"/>
      <c r="B50" s="1763"/>
      <c r="C50" s="1924"/>
      <c r="D50" s="1927"/>
      <c r="E50" s="1930"/>
      <c r="F50" s="1818"/>
      <c r="G50" s="1819"/>
      <c r="H50" s="1819"/>
      <c r="I50" s="1819"/>
      <c r="J50" s="1819"/>
      <c r="K50" s="1783"/>
      <c r="L50" s="1783"/>
      <c r="M50" s="1783"/>
      <c r="N50" s="1783"/>
      <c r="O50" s="1783"/>
      <c r="P50" s="1783"/>
      <c r="Q50" s="1783"/>
      <c r="R50" s="1783"/>
      <c r="S50" s="1783"/>
      <c r="T50" s="1783"/>
      <c r="U50" s="1783"/>
      <c r="V50" s="1783"/>
      <c r="W50" s="1783"/>
      <c r="X50" s="1783"/>
      <c r="Y50" s="1783"/>
      <c r="Z50" s="1783"/>
      <c r="AA50" s="1783"/>
      <c r="AB50" s="1783"/>
      <c r="AC50" s="1783"/>
      <c r="AD50" s="1783"/>
      <c r="AE50" s="1783"/>
      <c r="AF50" s="1783"/>
      <c r="AG50" s="1783"/>
      <c r="AH50" s="1783"/>
      <c r="AI50" s="1783"/>
      <c r="AJ50" s="1783"/>
      <c r="AK50" s="1783"/>
      <c r="AL50" s="1783"/>
      <c r="AM50" s="1783"/>
      <c r="AN50" s="1783"/>
      <c r="AO50" s="1783"/>
      <c r="AP50" s="1783"/>
      <c r="AQ50" s="1783"/>
      <c r="AR50" s="1783"/>
      <c r="AS50" s="1783"/>
      <c r="AT50" s="1783"/>
      <c r="AU50" s="1783"/>
      <c r="AV50" s="1783"/>
      <c r="AW50" s="1783"/>
      <c r="AX50" s="1783"/>
      <c r="AY50" s="1783"/>
      <c r="AZ50" s="1783"/>
      <c r="BA50" s="1783"/>
      <c r="BB50" s="1783"/>
      <c r="BC50" s="1783"/>
      <c r="BD50" s="1783"/>
      <c r="BE50" s="1783"/>
      <c r="BF50" s="1783"/>
      <c r="BG50" s="1783"/>
      <c r="BH50" s="1783"/>
      <c r="BI50" s="1823"/>
      <c r="BQ50" s="1825"/>
      <c r="BR50" s="1825"/>
      <c r="BS50" s="1824"/>
      <c r="BT50" s="1824"/>
      <c r="BU50" s="1824"/>
      <c r="BV50" s="1824"/>
      <c r="BW50" s="1824"/>
      <c r="BX50" s="1824"/>
      <c r="BY50" s="1824"/>
      <c r="BZ50" s="1824"/>
      <c r="CA50" s="1824"/>
      <c r="CB50" s="1824"/>
      <c r="CC50" s="1824"/>
      <c r="CD50" s="1826"/>
      <c r="CE50" s="1826"/>
      <c r="CF50" s="1826"/>
      <c r="CG50" s="1826"/>
      <c r="CH50" s="1826"/>
      <c r="CI50" s="1826"/>
      <c r="CJ50" s="1826"/>
      <c r="CK50" s="1826"/>
      <c r="CL50" s="1826"/>
      <c r="CM50" s="1826"/>
      <c r="CN50" s="1826"/>
      <c r="CO50" s="1826"/>
      <c r="CP50" s="1826"/>
      <c r="CQ50" s="1826"/>
      <c r="CR50" s="1826"/>
      <c r="CS50" s="1826"/>
      <c r="CT50" s="1826"/>
      <c r="CU50" s="1826"/>
      <c r="CV50" s="1826"/>
      <c r="CW50" s="1826"/>
      <c r="CX50" s="1826"/>
      <c r="CY50" s="1826"/>
      <c r="CZ50" s="1826"/>
      <c r="DA50" s="1826"/>
      <c r="DB50" s="1826"/>
      <c r="DC50" s="1827"/>
      <c r="DD50" s="1827"/>
      <c r="DE50" s="1827"/>
      <c r="DF50" s="1827"/>
      <c r="DG50" s="1828"/>
      <c r="DH50" s="1828"/>
      <c r="DI50" s="1828"/>
      <c r="DJ50" s="1828"/>
      <c r="DK50" s="1822"/>
      <c r="DL50" s="1822"/>
      <c r="DM50" s="1822"/>
      <c r="DN50" s="1822"/>
      <c r="DO50" s="1822"/>
      <c r="DP50" s="1822"/>
      <c r="DQ50" s="1822"/>
      <c r="DR50" s="1822"/>
      <c r="DS50" s="1822"/>
      <c r="DT50" s="1822"/>
      <c r="DU50" s="1822"/>
      <c r="DV50" s="1822"/>
      <c r="DW50" s="1822"/>
    </row>
    <row r="51" spans="1:127" ht="6.75" customHeight="1">
      <c r="A51" s="1762"/>
      <c r="B51" s="1763"/>
      <c r="C51" s="1924"/>
      <c r="D51" s="1927"/>
      <c r="E51" s="1930"/>
      <c r="F51" s="1818" t="s">
        <v>294</v>
      </c>
      <c r="G51" s="1819"/>
      <c r="H51" s="1819"/>
      <c r="I51" s="1819"/>
      <c r="J51" s="1819"/>
      <c r="K51" s="1842"/>
      <c r="L51" s="1843"/>
      <c r="M51" s="1843"/>
      <c r="N51" s="1843"/>
      <c r="O51" s="1843"/>
      <c r="P51" s="1843"/>
      <c r="Q51" s="1843"/>
      <c r="R51" s="1843"/>
      <c r="S51" s="1843"/>
      <c r="T51" s="1843"/>
      <c r="U51" s="1843"/>
      <c r="V51" s="1843"/>
      <c r="W51" s="1843"/>
      <c r="X51" s="1843"/>
      <c r="Y51" s="1843"/>
      <c r="Z51" s="1890"/>
      <c r="AA51" s="1890"/>
      <c r="AB51" s="1890"/>
      <c r="AC51" s="1890"/>
      <c r="AD51" s="1890"/>
      <c r="AE51" s="1891"/>
      <c r="AF51" s="1896" t="s">
        <v>295</v>
      </c>
      <c r="AG51" s="1897"/>
      <c r="AH51" s="1897"/>
      <c r="AI51" s="1897"/>
      <c r="AJ51" s="1898"/>
      <c r="AK51" s="1842"/>
      <c r="AL51" s="1843"/>
      <c r="AM51" s="1843"/>
      <c r="AN51" s="1843"/>
      <c r="AO51" s="1843"/>
      <c r="AP51" s="1843"/>
      <c r="AQ51" s="1843"/>
      <c r="AR51" s="1843"/>
      <c r="AS51" s="1843"/>
      <c r="AT51" s="1843"/>
      <c r="AU51" s="1843"/>
      <c r="AV51" s="1843"/>
      <c r="AW51" s="1843"/>
      <c r="AX51" s="1843"/>
      <c r="AY51" s="1843"/>
      <c r="AZ51" s="1843"/>
      <c r="BA51" s="1843"/>
      <c r="BB51" s="1843"/>
      <c r="BC51" s="1843"/>
      <c r="BD51" s="1843"/>
      <c r="BE51" s="1843"/>
      <c r="BF51" s="1843"/>
      <c r="BG51" s="1843"/>
      <c r="BH51" s="1843"/>
      <c r="BI51" s="1856"/>
      <c r="BQ51" s="1825"/>
      <c r="BR51" s="1825"/>
      <c r="BS51" s="1824"/>
      <c r="BT51" s="1824"/>
      <c r="BU51" s="1824"/>
      <c r="BV51" s="1824"/>
      <c r="BW51" s="1824"/>
      <c r="BX51" s="1824"/>
      <c r="BY51" s="1824"/>
      <c r="BZ51" s="1824"/>
      <c r="CA51" s="1824"/>
      <c r="CB51" s="1824"/>
      <c r="CC51" s="1824"/>
      <c r="CD51" s="1826"/>
      <c r="CE51" s="1826"/>
      <c r="CF51" s="1826"/>
      <c r="CG51" s="1826"/>
      <c r="CH51" s="1826"/>
      <c r="CI51" s="1826"/>
      <c r="CJ51" s="1826"/>
      <c r="CK51" s="1826"/>
      <c r="CL51" s="1826"/>
      <c r="CM51" s="1826"/>
      <c r="CN51" s="1826"/>
      <c r="CO51" s="1826"/>
      <c r="CP51" s="1826"/>
      <c r="CQ51" s="1826"/>
      <c r="CR51" s="1826"/>
      <c r="CS51" s="1826"/>
      <c r="CT51" s="1826"/>
      <c r="CU51" s="1826"/>
      <c r="CV51" s="1826"/>
      <c r="CW51" s="1826"/>
      <c r="CX51" s="1826"/>
      <c r="CY51" s="1826"/>
      <c r="CZ51" s="1826"/>
      <c r="DA51" s="1826"/>
      <c r="DB51" s="1826"/>
      <c r="DC51" s="1827"/>
      <c r="DD51" s="1827"/>
      <c r="DE51" s="1827"/>
      <c r="DF51" s="1827"/>
      <c r="DG51" s="1828"/>
      <c r="DH51" s="1828"/>
      <c r="DI51" s="1828"/>
      <c r="DJ51" s="1828"/>
      <c r="DK51" s="1822"/>
      <c r="DL51" s="1822"/>
      <c r="DM51" s="1822"/>
      <c r="DN51" s="1822"/>
      <c r="DO51" s="1822"/>
      <c r="DP51" s="1822"/>
      <c r="DQ51" s="1822"/>
      <c r="DR51" s="1822"/>
      <c r="DS51" s="1822"/>
      <c r="DT51" s="1822"/>
      <c r="DU51" s="1822"/>
      <c r="DV51" s="1822"/>
      <c r="DW51" s="1822"/>
    </row>
    <row r="52" spans="1:127" ht="6.75" customHeight="1">
      <c r="A52" s="1762"/>
      <c r="B52" s="1763"/>
      <c r="C52" s="1924"/>
      <c r="D52" s="1927"/>
      <c r="E52" s="1930"/>
      <c r="F52" s="1818"/>
      <c r="G52" s="1819"/>
      <c r="H52" s="1819"/>
      <c r="I52" s="1819"/>
      <c r="J52" s="1819"/>
      <c r="K52" s="1845"/>
      <c r="L52" s="1846"/>
      <c r="M52" s="1846"/>
      <c r="N52" s="1846"/>
      <c r="O52" s="1846"/>
      <c r="P52" s="1846"/>
      <c r="Q52" s="1846"/>
      <c r="R52" s="1846"/>
      <c r="S52" s="1846"/>
      <c r="T52" s="1846"/>
      <c r="U52" s="1846"/>
      <c r="V52" s="1846"/>
      <c r="W52" s="1846"/>
      <c r="X52" s="1846"/>
      <c r="Y52" s="1846"/>
      <c r="Z52" s="1892"/>
      <c r="AA52" s="1892"/>
      <c r="AB52" s="1892"/>
      <c r="AC52" s="1892"/>
      <c r="AD52" s="1892"/>
      <c r="AE52" s="1893"/>
      <c r="AF52" s="1899"/>
      <c r="AG52" s="1900"/>
      <c r="AH52" s="1900"/>
      <c r="AI52" s="1900"/>
      <c r="AJ52" s="1901"/>
      <c r="AK52" s="1845"/>
      <c r="AL52" s="1846"/>
      <c r="AM52" s="1846"/>
      <c r="AN52" s="1846"/>
      <c r="AO52" s="1846"/>
      <c r="AP52" s="1846"/>
      <c r="AQ52" s="1846"/>
      <c r="AR52" s="1846"/>
      <c r="AS52" s="1846"/>
      <c r="AT52" s="1846"/>
      <c r="AU52" s="1846"/>
      <c r="AV52" s="1846"/>
      <c r="AW52" s="1846"/>
      <c r="AX52" s="1846"/>
      <c r="AY52" s="1846"/>
      <c r="AZ52" s="1846"/>
      <c r="BA52" s="1846"/>
      <c r="BB52" s="1846"/>
      <c r="BC52" s="1846"/>
      <c r="BD52" s="1846"/>
      <c r="BE52" s="1846"/>
      <c r="BF52" s="1846"/>
      <c r="BG52" s="1846"/>
      <c r="BH52" s="1846"/>
      <c r="BI52" s="1857"/>
      <c r="BQ52" s="1825"/>
      <c r="BR52" s="1825"/>
      <c r="BS52" s="1824"/>
      <c r="BT52" s="1824"/>
      <c r="BU52" s="1824"/>
      <c r="BV52" s="1824"/>
      <c r="BW52" s="1824"/>
      <c r="BX52" s="1824"/>
      <c r="BY52" s="1824"/>
      <c r="BZ52" s="1824"/>
      <c r="CA52" s="1824"/>
      <c r="CB52" s="1824"/>
      <c r="CC52" s="1824"/>
      <c r="CD52" s="1826"/>
      <c r="CE52" s="1826"/>
      <c r="CF52" s="1826"/>
      <c r="CG52" s="1826"/>
      <c r="CH52" s="1826"/>
      <c r="CI52" s="1826"/>
      <c r="CJ52" s="1826"/>
      <c r="CK52" s="1826"/>
      <c r="CL52" s="1826"/>
      <c r="CM52" s="1826"/>
      <c r="CN52" s="1826"/>
      <c r="CO52" s="1826"/>
      <c r="CP52" s="1826"/>
      <c r="CQ52" s="1826"/>
      <c r="CR52" s="1826"/>
      <c r="CS52" s="1826"/>
      <c r="CT52" s="1826"/>
      <c r="CU52" s="1826"/>
      <c r="CV52" s="1826"/>
      <c r="CW52" s="1826"/>
      <c r="CX52" s="1826"/>
      <c r="CY52" s="1826"/>
      <c r="CZ52" s="1826"/>
      <c r="DA52" s="1826"/>
      <c r="DB52" s="1826"/>
      <c r="DC52" s="1827"/>
      <c r="DD52" s="1827"/>
      <c r="DE52" s="1827"/>
      <c r="DF52" s="1827"/>
      <c r="DG52" s="1828"/>
      <c r="DH52" s="1828"/>
      <c r="DI52" s="1828"/>
      <c r="DJ52" s="1828"/>
      <c r="DK52" s="1822"/>
      <c r="DL52" s="1822"/>
      <c r="DM52" s="1822"/>
      <c r="DN52" s="1822"/>
      <c r="DO52" s="1822"/>
      <c r="DP52" s="1822"/>
      <c r="DQ52" s="1822"/>
      <c r="DR52" s="1822"/>
      <c r="DS52" s="1822"/>
      <c r="DT52" s="1822"/>
      <c r="DU52" s="1822"/>
      <c r="DV52" s="1822"/>
      <c r="DW52" s="1822"/>
    </row>
    <row r="53" spans="1:127" ht="6.75" customHeight="1">
      <c r="A53" s="1762"/>
      <c r="B53" s="1763"/>
      <c r="C53" s="1924"/>
      <c r="D53" s="1927"/>
      <c r="E53" s="1930"/>
      <c r="F53" s="1818"/>
      <c r="G53" s="1819"/>
      <c r="H53" s="1819"/>
      <c r="I53" s="1819"/>
      <c r="J53" s="1819"/>
      <c r="K53" s="1848"/>
      <c r="L53" s="1849"/>
      <c r="M53" s="1849"/>
      <c r="N53" s="1849"/>
      <c r="O53" s="1849"/>
      <c r="P53" s="1849"/>
      <c r="Q53" s="1849"/>
      <c r="R53" s="1849"/>
      <c r="S53" s="1849"/>
      <c r="T53" s="1849"/>
      <c r="U53" s="1849"/>
      <c r="V53" s="1849"/>
      <c r="W53" s="1849"/>
      <c r="X53" s="1849"/>
      <c r="Y53" s="1849"/>
      <c r="Z53" s="1894"/>
      <c r="AA53" s="1894"/>
      <c r="AB53" s="1894"/>
      <c r="AC53" s="1894"/>
      <c r="AD53" s="1894"/>
      <c r="AE53" s="1895"/>
      <c r="AF53" s="1902"/>
      <c r="AG53" s="1903"/>
      <c r="AH53" s="1903"/>
      <c r="AI53" s="1903"/>
      <c r="AJ53" s="1904"/>
      <c r="AK53" s="1848"/>
      <c r="AL53" s="1849"/>
      <c r="AM53" s="1849"/>
      <c r="AN53" s="1849"/>
      <c r="AO53" s="1849"/>
      <c r="AP53" s="1849"/>
      <c r="AQ53" s="1849"/>
      <c r="AR53" s="1849"/>
      <c r="AS53" s="1849"/>
      <c r="AT53" s="1849"/>
      <c r="AU53" s="1849"/>
      <c r="AV53" s="1849"/>
      <c r="AW53" s="1849"/>
      <c r="AX53" s="1849"/>
      <c r="AY53" s="1849"/>
      <c r="AZ53" s="1849"/>
      <c r="BA53" s="1849"/>
      <c r="BB53" s="1849"/>
      <c r="BC53" s="1849"/>
      <c r="BD53" s="1849"/>
      <c r="BE53" s="1849"/>
      <c r="BF53" s="1849"/>
      <c r="BG53" s="1849"/>
      <c r="BH53" s="1849"/>
      <c r="BI53" s="1858"/>
      <c r="BQ53" s="1825"/>
      <c r="BR53" s="1825"/>
      <c r="BS53" s="1824"/>
      <c r="BT53" s="1824"/>
      <c r="BU53" s="1824"/>
      <c r="BV53" s="1824"/>
      <c r="BW53" s="1824"/>
      <c r="BX53" s="1824"/>
      <c r="BY53" s="1824"/>
      <c r="BZ53" s="1824"/>
      <c r="CA53" s="1824"/>
      <c r="CB53" s="1824"/>
      <c r="CC53" s="1824"/>
      <c r="CD53" s="1826"/>
      <c r="CE53" s="1826"/>
      <c r="CF53" s="1826"/>
      <c r="CG53" s="1826"/>
      <c r="CH53" s="1826"/>
      <c r="CI53" s="1826"/>
      <c r="CJ53" s="1826"/>
      <c r="CK53" s="1826"/>
      <c r="CL53" s="1826"/>
      <c r="CM53" s="1826"/>
      <c r="CN53" s="1826"/>
      <c r="CO53" s="1826"/>
      <c r="CP53" s="1826"/>
      <c r="CQ53" s="1826"/>
      <c r="CR53" s="1826"/>
      <c r="CS53" s="1826"/>
      <c r="CT53" s="1826"/>
      <c r="CU53" s="1826"/>
      <c r="CV53" s="1826"/>
      <c r="CW53" s="1826"/>
      <c r="CX53" s="1826"/>
      <c r="CY53" s="1826"/>
      <c r="CZ53" s="1826"/>
      <c r="DA53" s="1826"/>
      <c r="DB53" s="1826"/>
      <c r="DC53" s="1827"/>
      <c r="DD53" s="1827"/>
      <c r="DE53" s="1827"/>
      <c r="DF53" s="1827"/>
      <c r="DG53" s="1828"/>
      <c r="DH53" s="1828"/>
      <c r="DI53" s="1828"/>
      <c r="DJ53" s="1828"/>
      <c r="DK53" s="1822"/>
      <c r="DL53" s="1822"/>
      <c r="DM53" s="1822"/>
      <c r="DN53" s="1822"/>
      <c r="DO53" s="1822"/>
      <c r="DP53" s="1822"/>
      <c r="DQ53" s="1822"/>
      <c r="DR53" s="1822"/>
      <c r="DS53" s="1822"/>
      <c r="DT53" s="1822"/>
      <c r="DU53" s="1822"/>
      <c r="DV53" s="1822"/>
      <c r="DW53" s="1822"/>
    </row>
    <row r="54" spans="1:127" ht="6.75" customHeight="1">
      <c r="A54" s="1762"/>
      <c r="B54" s="1763"/>
      <c r="C54" s="1924"/>
      <c r="D54" s="1927"/>
      <c r="E54" s="1930"/>
      <c r="F54" s="1818" t="s">
        <v>280</v>
      </c>
      <c r="G54" s="1819"/>
      <c r="H54" s="1819"/>
      <c r="I54" s="1819"/>
      <c r="J54" s="1819"/>
      <c r="K54" s="1859"/>
      <c r="L54" s="1860"/>
      <c r="M54" s="1860"/>
      <c r="N54" s="1860"/>
      <c r="O54" s="1860"/>
      <c r="P54" s="1860"/>
      <c r="Q54" s="1860"/>
      <c r="R54" s="1860"/>
      <c r="S54" s="1860"/>
      <c r="T54" s="1860"/>
      <c r="U54" s="1860"/>
      <c r="V54" s="1860"/>
      <c r="W54" s="1860"/>
      <c r="X54" s="1860"/>
      <c r="Y54" s="1860"/>
      <c r="Z54" s="1905"/>
      <c r="AA54" s="1905"/>
      <c r="AB54" s="1905"/>
      <c r="AC54" s="1905"/>
      <c r="AD54" s="1905"/>
      <c r="AE54" s="1906"/>
      <c r="AF54" s="1896" t="s">
        <v>281</v>
      </c>
      <c r="AG54" s="1897"/>
      <c r="AH54" s="1897"/>
      <c r="AI54" s="1897"/>
      <c r="AJ54" s="1898"/>
      <c r="AK54" s="1859"/>
      <c r="AL54" s="1860"/>
      <c r="AM54" s="1860"/>
      <c r="AN54" s="1860"/>
      <c r="AO54" s="1860"/>
      <c r="AP54" s="1860"/>
      <c r="AQ54" s="1860"/>
      <c r="AR54" s="1860"/>
      <c r="AS54" s="1860"/>
      <c r="AT54" s="1860"/>
      <c r="AU54" s="1860"/>
      <c r="AV54" s="1860"/>
      <c r="AW54" s="1860"/>
      <c r="AX54" s="1860"/>
      <c r="AY54" s="1860"/>
      <c r="AZ54" s="1860"/>
      <c r="BA54" s="1860"/>
      <c r="BB54" s="1860"/>
      <c r="BC54" s="1860"/>
      <c r="BD54" s="1860"/>
      <c r="BE54" s="1860"/>
      <c r="BF54" s="1860"/>
      <c r="BG54" s="1860"/>
      <c r="BH54" s="1860"/>
      <c r="BI54" s="1868"/>
      <c r="BQ54" s="1825"/>
      <c r="BR54" s="1825"/>
      <c r="BS54" s="1824"/>
      <c r="BT54" s="1824"/>
      <c r="BU54" s="1824"/>
      <c r="BV54" s="1824"/>
      <c r="BW54" s="1824"/>
      <c r="BX54" s="1824"/>
      <c r="BY54" s="1824"/>
      <c r="BZ54" s="1824"/>
      <c r="CA54" s="1824"/>
      <c r="CB54" s="1824"/>
      <c r="CC54" s="1824"/>
      <c r="CD54" s="1826"/>
      <c r="CE54" s="1826"/>
      <c r="CF54" s="1826"/>
      <c r="CG54" s="1826"/>
      <c r="CH54" s="1826"/>
      <c r="CI54" s="1826"/>
      <c r="CJ54" s="1826"/>
      <c r="CK54" s="1826"/>
      <c r="CL54" s="1826"/>
      <c r="CM54" s="1826"/>
      <c r="CN54" s="1826"/>
      <c r="CO54" s="1826"/>
      <c r="CP54" s="1826"/>
      <c r="CQ54" s="1826"/>
      <c r="CR54" s="1826"/>
      <c r="CS54" s="1826"/>
      <c r="CT54" s="1826"/>
      <c r="CU54" s="1826"/>
      <c r="CV54" s="1826"/>
      <c r="CW54" s="1826"/>
      <c r="CX54" s="1826"/>
      <c r="CY54" s="1826"/>
      <c r="CZ54" s="1826"/>
      <c r="DA54" s="1826"/>
      <c r="DB54" s="1826"/>
      <c r="DC54" s="1827"/>
      <c r="DD54" s="1827"/>
      <c r="DE54" s="1827"/>
      <c r="DF54" s="1827"/>
      <c r="DG54" s="1828"/>
      <c r="DH54" s="1828"/>
      <c r="DI54" s="1828"/>
      <c r="DJ54" s="1828"/>
      <c r="DK54" s="1822"/>
      <c r="DL54" s="1822"/>
      <c r="DM54" s="1822"/>
      <c r="DN54" s="1822"/>
      <c r="DO54" s="1822"/>
      <c r="DP54" s="1822"/>
      <c r="DQ54" s="1822"/>
      <c r="DR54" s="1822"/>
      <c r="DS54" s="1822"/>
      <c r="DT54" s="1822"/>
      <c r="DU54" s="1822"/>
      <c r="DV54" s="1822"/>
      <c r="DW54" s="1822"/>
    </row>
    <row r="55" spans="1:127" ht="6.75" customHeight="1">
      <c r="A55" s="1762"/>
      <c r="B55" s="1763"/>
      <c r="C55" s="1924"/>
      <c r="D55" s="1927"/>
      <c r="E55" s="1930"/>
      <c r="F55" s="1818"/>
      <c r="G55" s="1819"/>
      <c r="H55" s="1819"/>
      <c r="I55" s="1819"/>
      <c r="J55" s="1819"/>
      <c r="K55" s="1862"/>
      <c r="L55" s="1863"/>
      <c r="M55" s="1863"/>
      <c r="N55" s="1863"/>
      <c r="O55" s="1863"/>
      <c r="P55" s="1863"/>
      <c r="Q55" s="1863"/>
      <c r="R55" s="1863"/>
      <c r="S55" s="1863"/>
      <c r="T55" s="1863"/>
      <c r="U55" s="1863"/>
      <c r="V55" s="1863"/>
      <c r="W55" s="1863"/>
      <c r="X55" s="1863"/>
      <c r="Y55" s="1863"/>
      <c r="Z55" s="1907"/>
      <c r="AA55" s="1907"/>
      <c r="AB55" s="1907"/>
      <c r="AC55" s="1907"/>
      <c r="AD55" s="1907"/>
      <c r="AE55" s="1908"/>
      <c r="AF55" s="1899"/>
      <c r="AG55" s="1900"/>
      <c r="AH55" s="1900"/>
      <c r="AI55" s="1900"/>
      <c r="AJ55" s="1901"/>
      <c r="AK55" s="1862"/>
      <c r="AL55" s="1863"/>
      <c r="AM55" s="1863"/>
      <c r="AN55" s="1863"/>
      <c r="AO55" s="1863"/>
      <c r="AP55" s="1863"/>
      <c r="AQ55" s="1863"/>
      <c r="AR55" s="1863"/>
      <c r="AS55" s="1863"/>
      <c r="AT55" s="1863"/>
      <c r="AU55" s="1863"/>
      <c r="AV55" s="1863"/>
      <c r="AW55" s="1863"/>
      <c r="AX55" s="1863"/>
      <c r="AY55" s="1863"/>
      <c r="AZ55" s="1863"/>
      <c r="BA55" s="1863"/>
      <c r="BB55" s="1863"/>
      <c r="BC55" s="1863"/>
      <c r="BD55" s="1863"/>
      <c r="BE55" s="1863"/>
      <c r="BF55" s="1863"/>
      <c r="BG55" s="1863"/>
      <c r="BH55" s="1863"/>
      <c r="BI55" s="1869"/>
      <c r="BQ55" s="1825"/>
      <c r="BR55" s="1825"/>
      <c r="BS55" s="1824"/>
      <c r="BT55" s="1824"/>
      <c r="BU55" s="1824"/>
      <c r="BV55" s="1824"/>
      <c r="BW55" s="1824"/>
      <c r="BX55" s="1824"/>
      <c r="BY55" s="1824"/>
      <c r="BZ55" s="1824"/>
      <c r="CA55" s="1824"/>
      <c r="CB55" s="1824"/>
      <c r="CC55" s="1824"/>
      <c r="CD55" s="1826"/>
      <c r="CE55" s="1826"/>
      <c r="CF55" s="1826"/>
      <c r="CG55" s="1826"/>
      <c r="CH55" s="1826"/>
      <c r="CI55" s="1826"/>
      <c r="CJ55" s="1826"/>
      <c r="CK55" s="1826"/>
      <c r="CL55" s="1826"/>
      <c r="CM55" s="1826"/>
      <c r="CN55" s="1826"/>
      <c r="CO55" s="1826"/>
      <c r="CP55" s="1826"/>
      <c r="CQ55" s="1826"/>
      <c r="CR55" s="1826"/>
      <c r="CS55" s="1826"/>
      <c r="CT55" s="1826"/>
      <c r="CU55" s="1826"/>
      <c r="CV55" s="1826"/>
      <c r="CW55" s="1826"/>
      <c r="CX55" s="1826"/>
      <c r="CY55" s="1826"/>
      <c r="CZ55" s="1826"/>
      <c r="DA55" s="1826"/>
      <c r="DB55" s="1826"/>
      <c r="DC55" s="1827"/>
      <c r="DD55" s="1827"/>
      <c r="DE55" s="1827"/>
      <c r="DF55" s="1827"/>
      <c r="DG55" s="1828"/>
      <c r="DH55" s="1828"/>
      <c r="DI55" s="1828"/>
      <c r="DJ55" s="1828"/>
      <c r="DK55" s="1822"/>
      <c r="DL55" s="1822"/>
      <c r="DM55" s="1822"/>
      <c r="DN55" s="1822"/>
      <c r="DO55" s="1822"/>
      <c r="DP55" s="1822"/>
      <c r="DQ55" s="1822"/>
      <c r="DR55" s="1822"/>
      <c r="DS55" s="1822"/>
      <c r="DT55" s="1822"/>
      <c r="DU55" s="1822"/>
      <c r="DV55" s="1822"/>
      <c r="DW55" s="1822"/>
    </row>
    <row r="56" spans="1:127" ht="6.75" customHeight="1">
      <c r="A56" s="1762"/>
      <c r="B56" s="1763"/>
      <c r="C56" s="1924"/>
      <c r="D56" s="1927"/>
      <c r="E56" s="1930"/>
      <c r="F56" s="1818"/>
      <c r="G56" s="1819"/>
      <c r="H56" s="1819"/>
      <c r="I56" s="1819"/>
      <c r="J56" s="1819"/>
      <c r="K56" s="1865"/>
      <c r="L56" s="1866"/>
      <c r="M56" s="1866"/>
      <c r="N56" s="1866"/>
      <c r="O56" s="1866"/>
      <c r="P56" s="1866"/>
      <c r="Q56" s="1866"/>
      <c r="R56" s="1866"/>
      <c r="S56" s="1866"/>
      <c r="T56" s="1866"/>
      <c r="U56" s="1866"/>
      <c r="V56" s="1866"/>
      <c r="W56" s="1866"/>
      <c r="X56" s="1866"/>
      <c r="Y56" s="1866"/>
      <c r="Z56" s="1909"/>
      <c r="AA56" s="1909"/>
      <c r="AB56" s="1909"/>
      <c r="AC56" s="1909"/>
      <c r="AD56" s="1909"/>
      <c r="AE56" s="1910"/>
      <c r="AF56" s="1902"/>
      <c r="AG56" s="1903"/>
      <c r="AH56" s="1903"/>
      <c r="AI56" s="1903"/>
      <c r="AJ56" s="1904"/>
      <c r="AK56" s="1865"/>
      <c r="AL56" s="1866"/>
      <c r="AM56" s="1866"/>
      <c r="AN56" s="1866"/>
      <c r="AO56" s="1866"/>
      <c r="AP56" s="1866"/>
      <c r="AQ56" s="1866"/>
      <c r="AR56" s="1866"/>
      <c r="AS56" s="1866"/>
      <c r="AT56" s="1866"/>
      <c r="AU56" s="1866"/>
      <c r="AV56" s="1866"/>
      <c r="AW56" s="1866"/>
      <c r="AX56" s="1866"/>
      <c r="AY56" s="1866"/>
      <c r="AZ56" s="1866"/>
      <c r="BA56" s="1866"/>
      <c r="BB56" s="1866"/>
      <c r="BC56" s="1866"/>
      <c r="BD56" s="1866"/>
      <c r="BE56" s="1866"/>
      <c r="BF56" s="1866"/>
      <c r="BG56" s="1866"/>
      <c r="BH56" s="1866"/>
      <c r="BI56" s="1870"/>
      <c r="BQ56" s="1825"/>
      <c r="BR56" s="1825"/>
      <c r="BS56" s="1824"/>
      <c r="BT56" s="1824"/>
      <c r="BU56" s="1824"/>
      <c r="BV56" s="1824"/>
      <c r="BW56" s="1824"/>
      <c r="BX56" s="1824"/>
      <c r="BY56" s="1824"/>
      <c r="BZ56" s="1824"/>
      <c r="CA56" s="1824"/>
      <c r="CB56" s="1824"/>
      <c r="CC56" s="1824"/>
      <c r="CD56" s="1826"/>
      <c r="CE56" s="1826"/>
      <c r="CF56" s="1826"/>
      <c r="CG56" s="1826"/>
      <c r="CH56" s="1826"/>
      <c r="CI56" s="1826"/>
      <c r="CJ56" s="1826"/>
      <c r="CK56" s="1826"/>
      <c r="CL56" s="1826"/>
      <c r="CM56" s="1826"/>
      <c r="CN56" s="1826"/>
      <c r="CO56" s="1826"/>
      <c r="CP56" s="1826"/>
      <c r="CQ56" s="1826"/>
      <c r="CR56" s="1826"/>
      <c r="CS56" s="1826"/>
      <c r="CT56" s="1826"/>
      <c r="CU56" s="1826"/>
      <c r="CV56" s="1826"/>
      <c r="CW56" s="1826"/>
      <c r="CX56" s="1826"/>
      <c r="CY56" s="1826"/>
      <c r="CZ56" s="1826"/>
      <c r="DA56" s="1826"/>
      <c r="DB56" s="1826"/>
      <c r="DC56" s="1827"/>
      <c r="DD56" s="1827"/>
      <c r="DE56" s="1827"/>
      <c r="DF56" s="1827"/>
      <c r="DG56" s="1828"/>
      <c r="DH56" s="1828"/>
      <c r="DI56" s="1828"/>
      <c r="DJ56" s="1828"/>
      <c r="DK56" s="1822"/>
      <c r="DL56" s="1822"/>
      <c r="DM56" s="1822"/>
      <c r="DN56" s="1822"/>
      <c r="DO56" s="1822"/>
      <c r="DP56" s="1822"/>
      <c r="DQ56" s="1822"/>
      <c r="DR56" s="1822"/>
      <c r="DS56" s="1822"/>
      <c r="DT56" s="1822"/>
      <c r="DU56" s="1822"/>
      <c r="DV56" s="1822"/>
      <c r="DW56" s="1822"/>
    </row>
    <row r="57" spans="1:127" ht="6.75" customHeight="1">
      <c r="A57" s="1762"/>
      <c r="B57" s="1763"/>
      <c r="C57" s="1924"/>
      <c r="D57" s="1927"/>
      <c r="E57" s="1930"/>
      <c r="F57" s="1852" t="s">
        <v>282</v>
      </c>
      <c r="G57" s="1852"/>
      <c r="H57" s="1852"/>
      <c r="I57" s="1852"/>
      <c r="J57" s="1853"/>
      <c r="K57" s="1873"/>
      <c r="L57" s="1873"/>
      <c r="M57" s="1873"/>
      <c r="N57" s="1873"/>
      <c r="O57" s="1873"/>
      <c r="P57" s="1873"/>
      <c r="Q57" s="1873"/>
      <c r="R57" s="1873"/>
      <c r="S57" s="1873"/>
      <c r="T57" s="1873"/>
      <c r="U57" s="1873"/>
      <c r="V57" s="1873"/>
      <c r="W57" s="1873"/>
      <c r="X57" s="1873"/>
      <c r="Y57" s="1873"/>
      <c r="Z57" s="1873"/>
      <c r="AA57" s="1819" t="s">
        <v>296</v>
      </c>
      <c r="AB57" s="1819"/>
      <c r="AC57" s="1783"/>
      <c r="AD57" s="1783"/>
      <c r="AE57" s="1783"/>
      <c r="AF57" s="1783"/>
      <c r="AG57" s="1783"/>
      <c r="AH57" s="1783"/>
      <c r="AI57" s="1783"/>
      <c r="AJ57" s="1783"/>
      <c r="AK57" s="1783"/>
      <c r="AL57" s="1783"/>
      <c r="AM57" s="1783"/>
      <c r="AN57" s="1783"/>
      <c r="AO57" s="1783"/>
      <c r="AP57" s="1783"/>
      <c r="AQ57" s="1783"/>
      <c r="AR57" s="1783"/>
      <c r="AS57" s="1783"/>
      <c r="AT57" s="1783"/>
      <c r="AU57" s="1783"/>
      <c r="AV57" s="1783"/>
      <c r="AW57" s="1783"/>
      <c r="AX57" s="1783"/>
      <c r="AY57" s="1783"/>
      <c r="AZ57" s="1783"/>
      <c r="BA57" s="1783"/>
      <c r="BB57" s="1783"/>
      <c r="BC57" s="1783"/>
      <c r="BD57" s="1783"/>
      <c r="BE57" s="1783"/>
      <c r="BF57" s="1783"/>
      <c r="BG57" s="1783"/>
      <c r="BH57" s="1783"/>
      <c r="BI57" s="1823"/>
      <c r="BQ57" s="1825"/>
      <c r="BR57" s="1825"/>
      <c r="BS57" s="1824"/>
      <c r="BT57" s="1824"/>
      <c r="BU57" s="1824"/>
      <c r="BV57" s="1824"/>
      <c r="BW57" s="1824"/>
      <c r="BX57" s="1824"/>
      <c r="BY57" s="1824"/>
      <c r="BZ57" s="1824"/>
      <c r="CA57" s="1824"/>
      <c r="CB57" s="1824"/>
      <c r="CC57" s="1824"/>
      <c r="CD57" s="1826"/>
      <c r="CE57" s="1826"/>
      <c r="CF57" s="1826"/>
      <c r="CG57" s="1826"/>
      <c r="CH57" s="1826"/>
      <c r="CI57" s="1826"/>
      <c r="CJ57" s="1826"/>
      <c r="CK57" s="1826"/>
      <c r="CL57" s="1826"/>
      <c r="CM57" s="1826"/>
      <c r="CN57" s="1826"/>
      <c r="CO57" s="1826"/>
      <c r="CP57" s="1826"/>
      <c r="CQ57" s="1826"/>
      <c r="CR57" s="1826"/>
      <c r="CS57" s="1826"/>
      <c r="CT57" s="1826"/>
      <c r="CU57" s="1826"/>
      <c r="CV57" s="1826"/>
      <c r="CW57" s="1826"/>
      <c r="CX57" s="1826"/>
      <c r="CY57" s="1826"/>
      <c r="CZ57" s="1826"/>
      <c r="DA57" s="1826"/>
      <c r="DB57" s="1826"/>
      <c r="DC57" s="1827"/>
      <c r="DD57" s="1827"/>
      <c r="DE57" s="1827"/>
      <c r="DF57" s="1827"/>
      <c r="DG57" s="1828"/>
      <c r="DH57" s="1828"/>
      <c r="DI57" s="1828"/>
      <c r="DJ57" s="1828"/>
      <c r="DK57" s="1822"/>
      <c r="DL57" s="1822"/>
      <c r="DM57" s="1822"/>
      <c r="DN57" s="1822"/>
      <c r="DO57" s="1822"/>
      <c r="DP57" s="1822"/>
      <c r="DQ57" s="1822"/>
      <c r="DR57" s="1822"/>
      <c r="DS57" s="1822"/>
      <c r="DT57" s="1822"/>
      <c r="DU57" s="1822"/>
      <c r="DV57" s="1822"/>
      <c r="DW57" s="1822"/>
    </row>
    <row r="58" spans="1:127" ht="6.75" customHeight="1">
      <c r="A58" s="1762"/>
      <c r="B58" s="1763"/>
      <c r="C58" s="1924"/>
      <c r="D58" s="1927"/>
      <c r="E58" s="1930"/>
      <c r="F58" s="1802"/>
      <c r="G58" s="1802"/>
      <c r="H58" s="1802"/>
      <c r="I58" s="1802"/>
      <c r="J58" s="1803"/>
      <c r="K58" s="1873"/>
      <c r="L58" s="1873"/>
      <c r="M58" s="1873"/>
      <c r="N58" s="1873"/>
      <c r="O58" s="1873"/>
      <c r="P58" s="1873"/>
      <c r="Q58" s="1873"/>
      <c r="R58" s="1873"/>
      <c r="S58" s="1873"/>
      <c r="T58" s="1873"/>
      <c r="U58" s="1873"/>
      <c r="V58" s="1873"/>
      <c r="W58" s="1873"/>
      <c r="X58" s="1873"/>
      <c r="Y58" s="1873"/>
      <c r="Z58" s="1873"/>
      <c r="AA58" s="1819"/>
      <c r="AB58" s="1819"/>
      <c r="AC58" s="1783"/>
      <c r="AD58" s="1783"/>
      <c r="AE58" s="1783"/>
      <c r="AF58" s="1783"/>
      <c r="AG58" s="1783"/>
      <c r="AH58" s="1783"/>
      <c r="AI58" s="1783"/>
      <c r="AJ58" s="1783"/>
      <c r="AK58" s="1783"/>
      <c r="AL58" s="1783"/>
      <c r="AM58" s="1783"/>
      <c r="AN58" s="1783"/>
      <c r="AO58" s="1783"/>
      <c r="AP58" s="1783"/>
      <c r="AQ58" s="1783"/>
      <c r="AR58" s="1783"/>
      <c r="AS58" s="1783"/>
      <c r="AT58" s="1783"/>
      <c r="AU58" s="1783"/>
      <c r="AV58" s="1783"/>
      <c r="AW58" s="1783"/>
      <c r="AX58" s="1783"/>
      <c r="AY58" s="1783"/>
      <c r="AZ58" s="1783"/>
      <c r="BA58" s="1783"/>
      <c r="BB58" s="1783"/>
      <c r="BC58" s="1783"/>
      <c r="BD58" s="1783"/>
      <c r="BE58" s="1783"/>
      <c r="BF58" s="1783"/>
      <c r="BG58" s="1783"/>
      <c r="BH58" s="1783"/>
      <c r="BI58" s="1823"/>
      <c r="BQ58" s="1825"/>
      <c r="BR58" s="1825"/>
      <c r="BS58" s="1824"/>
      <c r="BT58" s="1824"/>
      <c r="BU58" s="1824"/>
      <c r="BV58" s="1824"/>
      <c r="BW58" s="1824"/>
      <c r="BX58" s="1824"/>
      <c r="BY58" s="1824"/>
      <c r="BZ58" s="1824"/>
      <c r="CA58" s="1824"/>
      <c r="CB58" s="1824"/>
      <c r="CC58" s="1824"/>
      <c r="CD58" s="1826"/>
      <c r="CE58" s="1826"/>
      <c r="CF58" s="1826"/>
      <c r="CG58" s="1826"/>
      <c r="CH58" s="1826"/>
      <c r="CI58" s="1826"/>
      <c r="CJ58" s="1826"/>
      <c r="CK58" s="1826"/>
      <c r="CL58" s="1826"/>
      <c r="CM58" s="1826"/>
      <c r="CN58" s="1826"/>
      <c r="CO58" s="1826"/>
      <c r="CP58" s="1826"/>
      <c r="CQ58" s="1826"/>
      <c r="CR58" s="1826"/>
      <c r="CS58" s="1826"/>
      <c r="CT58" s="1826"/>
      <c r="CU58" s="1826"/>
      <c r="CV58" s="1826"/>
      <c r="CW58" s="1826"/>
      <c r="CX58" s="1826"/>
      <c r="CY58" s="1826"/>
      <c r="CZ58" s="1826"/>
      <c r="DA58" s="1826"/>
      <c r="DB58" s="1826"/>
      <c r="DC58" s="1827"/>
      <c r="DD58" s="1827"/>
      <c r="DE58" s="1827"/>
      <c r="DF58" s="1827"/>
      <c r="DG58" s="1828"/>
      <c r="DH58" s="1828"/>
      <c r="DI58" s="1828"/>
      <c r="DJ58" s="1828"/>
      <c r="DK58" s="1822"/>
      <c r="DL58" s="1822"/>
      <c r="DM58" s="1822"/>
      <c r="DN58" s="1822"/>
      <c r="DO58" s="1822"/>
      <c r="DP58" s="1822"/>
      <c r="DQ58" s="1822"/>
      <c r="DR58" s="1822"/>
      <c r="DS58" s="1822"/>
      <c r="DT58" s="1822"/>
      <c r="DU58" s="1822"/>
      <c r="DV58" s="1822"/>
      <c r="DW58" s="1822"/>
    </row>
    <row r="59" spans="1:127" ht="6.75" customHeight="1" thickBot="1">
      <c r="A59" s="1762"/>
      <c r="B59" s="1763"/>
      <c r="C59" s="1925"/>
      <c r="D59" s="1928"/>
      <c r="E59" s="1931"/>
      <c r="F59" s="1939"/>
      <c r="G59" s="1939"/>
      <c r="H59" s="1939"/>
      <c r="I59" s="1939"/>
      <c r="J59" s="1940"/>
      <c r="K59" s="1874"/>
      <c r="L59" s="1874"/>
      <c r="M59" s="1874"/>
      <c r="N59" s="1874"/>
      <c r="O59" s="1874"/>
      <c r="P59" s="1874"/>
      <c r="Q59" s="1874"/>
      <c r="R59" s="1874"/>
      <c r="S59" s="1874"/>
      <c r="T59" s="1874"/>
      <c r="U59" s="1874"/>
      <c r="V59" s="1874"/>
      <c r="W59" s="1874"/>
      <c r="X59" s="1874"/>
      <c r="Y59" s="1874"/>
      <c r="Z59" s="1874"/>
      <c r="AA59" s="1872"/>
      <c r="AB59" s="1872"/>
      <c r="AC59" s="1875"/>
      <c r="AD59" s="1875"/>
      <c r="AE59" s="1875"/>
      <c r="AF59" s="1875"/>
      <c r="AG59" s="1875"/>
      <c r="AH59" s="1875"/>
      <c r="AI59" s="1875"/>
      <c r="AJ59" s="1875"/>
      <c r="AK59" s="1875"/>
      <c r="AL59" s="1875"/>
      <c r="AM59" s="1875"/>
      <c r="AN59" s="1875"/>
      <c r="AO59" s="1875"/>
      <c r="AP59" s="1875"/>
      <c r="AQ59" s="1875"/>
      <c r="AR59" s="1875"/>
      <c r="AS59" s="1875"/>
      <c r="AT59" s="1875"/>
      <c r="AU59" s="1875"/>
      <c r="AV59" s="1875"/>
      <c r="AW59" s="1875"/>
      <c r="AX59" s="1875"/>
      <c r="AY59" s="1875"/>
      <c r="AZ59" s="1875"/>
      <c r="BA59" s="1875"/>
      <c r="BB59" s="1875"/>
      <c r="BC59" s="1875"/>
      <c r="BD59" s="1875"/>
      <c r="BE59" s="1875"/>
      <c r="BF59" s="1875"/>
      <c r="BG59" s="1875"/>
      <c r="BH59" s="1875"/>
      <c r="BI59" s="1876"/>
      <c r="BQ59" s="1825"/>
      <c r="BR59" s="1825"/>
      <c r="BS59" s="1824"/>
      <c r="BT59" s="1824"/>
      <c r="BU59" s="1824"/>
      <c r="BV59" s="1824"/>
      <c r="BW59" s="1824"/>
      <c r="BX59" s="1824"/>
      <c r="BY59" s="1824"/>
      <c r="BZ59" s="1824"/>
      <c r="CA59" s="1824"/>
      <c r="CB59" s="1824"/>
      <c r="CC59" s="1824"/>
      <c r="CD59" s="1826"/>
      <c r="CE59" s="1826"/>
      <c r="CF59" s="1826"/>
      <c r="CG59" s="1826"/>
      <c r="CH59" s="1826"/>
      <c r="CI59" s="1826"/>
      <c r="CJ59" s="1826"/>
      <c r="CK59" s="1826"/>
      <c r="CL59" s="1826"/>
      <c r="CM59" s="1826"/>
      <c r="CN59" s="1826"/>
      <c r="CO59" s="1826"/>
      <c r="CP59" s="1826"/>
      <c r="CQ59" s="1826"/>
      <c r="CR59" s="1826"/>
      <c r="CS59" s="1826"/>
      <c r="CT59" s="1826"/>
      <c r="CU59" s="1826"/>
      <c r="CV59" s="1826"/>
      <c r="CW59" s="1826"/>
      <c r="CX59" s="1826"/>
      <c r="CY59" s="1826"/>
      <c r="CZ59" s="1826"/>
      <c r="DA59" s="1826"/>
      <c r="DB59" s="1826"/>
      <c r="DC59" s="1827"/>
      <c r="DD59" s="1827"/>
      <c r="DE59" s="1827"/>
      <c r="DF59" s="1827"/>
      <c r="DG59" s="1828"/>
      <c r="DH59" s="1828"/>
      <c r="DI59" s="1828"/>
      <c r="DJ59" s="1828"/>
      <c r="DK59" s="1822"/>
      <c r="DL59" s="1822"/>
      <c r="DM59" s="1822"/>
      <c r="DN59" s="1822"/>
      <c r="DO59" s="1822"/>
      <c r="DP59" s="1822"/>
      <c r="DQ59" s="1822"/>
      <c r="DR59" s="1822"/>
      <c r="DS59" s="1822"/>
      <c r="DT59" s="1822"/>
      <c r="DU59" s="1822"/>
      <c r="DV59" s="1822"/>
      <c r="DW59" s="1822"/>
    </row>
    <row r="60" spans="1:127" ht="6.75" customHeight="1">
      <c r="A60" s="1762"/>
      <c r="B60" s="1763"/>
      <c r="C60" s="1911"/>
      <c r="D60" s="1914" t="s">
        <v>297</v>
      </c>
      <c r="E60" s="1915" t="s">
        <v>298</v>
      </c>
      <c r="F60" s="1915"/>
      <c r="G60" s="1915"/>
      <c r="H60" s="1915"/>
      <c r="I60" s="1915"/>
      <c r="J60" s="1916"/>
      <c r="K60" s="1917" t="s">
        <v>299</v>
      </c>
      <c r="L60" s="1918"/>
      <c r="M60" s="1918"/>
      <c r="N60" s="1918"/>
      <c r="O60" s="1918"/>
      <c r="P60" s="1918"/>
      <c r="Q60" s="1918"/>
      <c r="R60" s="1918"/>
      <c r="S60" s="1918"/>
      <c r="T60" s="1918"/>
      <c r="U60" s="1918"/>
      <c r="V60" s="1918"/>
      <c r="W60" s="1918"/>
      <c r="X60" s="1918"/>
      <c r="Y60" s="1918"/>
      <c r="Z60" s="1918"/>
      <c r="AA60" s="1918"/>
      <c r="AB60" s="1918"/>
      <c r="AC60" s="1918"/>
      <c r="AD60" s="1918"/>
      <c r="AE60" s="1918"/>
      <c r="AF60" s="1918"/>
      <c r="AG60" s="1918"/>
      <c r="AH60" s="1918"/>
      <c r="AI60" s="1918"/>
      <c r="AJ60" s="1918"/>
      <c r="AK60" s="1918"/>
      <c r="AL60" s="1918"/>
      <c r="AM60" s="1918"/>
      <c r="AN60" s="1918"/>
      <c r="AO60" s="1918"/>
      <c r="AP60" s="1918"/>
      <c r="AQ60" s="1918"/>
      <c r="AR60" s="1918"/>
      <c r="AS60" s="1918"/>
      <c r="AT60" s="1918"/>
      <c r="AU60" s="1918"/>
      <c r="AV60" s="1918"/>
      <c r="AW60" s="1918"/>
      <c r="AX60" s="1918"/>
      <c r="AY60" s="1918"/>
      <c r="AZ60" s="1918"/>
      <c r="BA60" s="1918"/>
      <c r="BB60" s="1918"/>
      <c r="BC60" s="1918"/>
      <c r="BD60" s="1918"/>
      <c r="BE60" s="1918"/>
      <c r="BF60" s="1918"/>
      <c r="BG60" s="1918"/>
      <c r="BH60" s="1918"/>
      <c r="BI60" s="1918"/>
      <c r="BQ60" s="1825"/>
      <c r="BR60" s="1825"/>
      <c r="BS60" s="1824"/>
      <c r="BT60" s="1824"/>
      <c r="BU60" s="1824"/>
      <c r="BV60" s="1824"/>
      <c r="BW60" s="1824"/>
      <c r="BX60" s="1824"/>
      <c r="BY60" s="1824"/>
      <c r="BZ60" s="1824"/>
      <c r="CA60" s="1824"/>
      <c r="CB60" s="1824"/>
      <c r="CC60" s="1824"/>
      <c r="CD60" s="1826"/>
      <c r="CE60" s="1826"/>
      <c r="CF60" s="1826"/>
      <c r="CG60" s="1826"/>
      <c r="CH60" s="1826"/>
      <c r="CI60" s="1826"/>
      <c r="CJ60" s="1826"/>
      <c r="CK60" s="1826"/>
      <c r="CL60" s="1826"/>
      <c r="CM60" s="1826"/>
      <c r="CN60" s="1826"/>
      <c r="CO60" s="1826"/>
      <c r="CP60" s="1826"/>
      <c r="CQ60" s="1826"/>
      <c r="CR60" s="1826"/>
      <c r="CS60" s="1826"/>
      <c r="CT60" s="1826"/>
      <c r="CU60" s="1826"/>
      <c r="CV60" s="1826"/>
      <c r="CW60" s="1826"/>
      <c r="CX60" s="1826"/>
      <c r="CY60" s="1826"/>
      <c r="CZ60" s="1826"/>
      <c r="DA60" s="1826"/>
      <c r="DB60" s="1826"/>
      <c r="DC60" s="1827"/>
      <c r="DD60" s="1827"/>
      <c r="DE60" s="1827"/>
      <c r="DF60" s="1827"/>
      <c r="DG60" s="1828"/>
      <c r="DH60" s="1828"/>
      <c r="DI60" s="1828"/>
      <c r="DJ60" s="1828"/>
      <c r="DK60" s="1822"/>
      <c r="DL60" s="1822"/>
      <c r="DM60" s="1822"/>
      <c r="DN60" s="1822"/>
      <c r="DO60" s="1822"/>
      <c r="DP60" s="1822"/>
      <c r="DQ60" s="1822"/>
      <c r="DR60" s="1822"/>
      <c r="DS60" s="1822"/>
      <c r="DT60" s="1822"/>
      <c r="DU60" s="1822"/>
      <c r="DV60" s="1822"/>
      <c r="DW60" s="1822"/>
    </row>
    <row r="61" spans="1:127" ht="6.75" customHeight="1">
      <c r="A61" s="1762"/>
      <c r="B61" s="1763"/>
      <c r="C61" s="1912"/>
      <c r="D61" s="1914"/>
      <c r="E61" s="1915"/>
      <c r="F61" s="1915"/>
      <c r="G61" s="1915"/>
      <c r="H61" s="1915"/>
      <c r="I61" s="1915"/>
      <c r="J61" s="1916"/>
      <c r="K61" s="1919"/>
      <c r="L61" s="1920"/>
      <c r="M61" s="1920"/>
      <c r="N61" s="1920"/>
      <c r="O61" s="1920"/>
      <c r="P61" s="1920"/>
      <c r="Q61" s="1920"/>
      <c r="R61" s="1920"/>
      <c r="S61" s="1920"/>
      <c r="T61" s="1920"/>
      <c r="U61" s="1920"/>
      <c r="V61" s="1920"/>
      <c r="W61" s="1920"/>
      <c r="X61" s="1920"/>
      <c r="Y61" s="1920"/>
      <c r="Z61" s="1920"/>
      <c r="AA61" s="1920"/>
      <c r="AB61" s="1920"/>
      <c r="AC61" s="1920"/>
      <c r="AD61" s="1920"/>
      <c r="AE61" s="1920"/>
      <c r="AF61" s="1920"/>
      <c r="AG61" s="1920"/>
      <c r="AH61" s="1920"/>
      <c r="AI61" s="1920"/>
      <c r="AJ61" s="1920"/>
      <c r="AK61" s="1920"/>
      <c r="AL61" s="1920"/>
      <c r="AM61" s="1920"/>
      <c r="AN61" s="1920"/>
      <c r="AO61" s="1920"/>
      <c r="AP61" s="1920"/>
      <c r="AQ61" s="1920"/>
      <c r="AR61" s="1920"/>
      <c r="AS61" s="1920"/>
      <c r="AT61" s="1920"/>
      <c r="AU61" s="1920"/>
      <c r="AV61" s="1920"/>
      <c r="AW61" s="1920"/>
      <c r="AX61" s="1920"/>
      <c r="AY61" s="1920"/>
      <c r="AZ61" s="1920"/>
      <c r="BA61" s="1920"/>
      <c r="BB61" s="1920"/>
      <c r="BC61" s="1920"/>
      <c r="BD61" s="1920"/>
      <c r="BE61" s="1920"/>
      <c r="BF61" s="1920"/>
      <c r="BG61" s="1920"/>
      <c r="BH61" s="1920"/>
      <c r="BI61" s="1920"/>
      <c r="BQ61" s="1825"/>
      <c r="BR61" s="1825"/>
      <c r="BS61" s="1824"/>
      <c r="BT61" s="1824"/>
      <c r="BU61" s="1824"/>
      <c r="BV61" s="1824"/>
      <c r="BW61" s="1824"/>
      <c r="BX61" s="1824"/>
      <c r="BY61" s="1824"/>
      <c r="BZ61" s="1824"/>
      <c r="CA61" s="1824"/>
      <c r="CB61" s="1824"/>
      <c r="CC61" s="1824"/>
      <c r="CD61" s="1826"/>
      <c r="CE61" s="1826"/>
      <c r="CF61" s="1826"/>
      <c r="CG61" s="1826"/>
      <c r="CH61" s="1826"/>
      <c r="CI61" s="1826"/>
      <c r="CJ61" s="1826"/>
      <c r="CK61" s="1826"/>
      <c r="CL61" s="1826"/>
      <c r="CM61" s="1826"/>
      <c r="CN61" s="1826"/>
      <c r="CO61" s="1826"/>
      <c r="CP61" s="1826"/>
      <c r="CQ61" s="1826"/>
      <c r="CR61" s="1826"/>
      <c r="CS61" s="1826"/>
      <c r="CT61" s="1826"/>
      <c r="CU61" s="1826"/>
      <c r="CV61" s="1826"/>
      <c r="CW61" s="1826"/>
      <c r="CX61" s="1826"/>
      <c r="CY61" s="1826"/>
      <c r="CZ61" s="1826"/>
      <c r="DA61" s="1826"/>
      <c r="DB61" s="1826"/>
      <c r="DC61" s="1827"/>
      <c r="DD61" s="1827"/>
      <c r="DE61" s="1827"/>
      <c r="DF61" s="1827"/>
      <c r="DG61" s="1828"/>
      <c r="DH61" s="1828"/>
      <c r="DI61" s="1828"/>
      <c r="DJ61" s="1828"/>
      <c r="DK61" s="1822"/>
      <c r="DL61" s="1822"/>
      <c r="DM61" s="1822"/>
      <c r="DN61" s="1822"/>
      <c r="DO61" s="1822"/>
      <c r="DP61" s="1822"/>
      <c r="DQ61" s="1822"/>
      <c r="DR61" s="1822"/>
      <c r="DS61" s="1822"/>
      <c r="DT61" s="1822"/>
      <c r="DU61" s="1822"/>
      <c r="DV61" s="1822"/>
      <c r="DW61" s="1822"/>
    </row>
    <row r="62" spans="1:127" ht="6.75" customHeight="1" thickBot="1">
      <c r="A62" s="1762"/>
      <c r="B62" s="1763"/>
      <c r="C62" s="1913"/>
      <c r="D62" s="1914"/>
      <c r="E62" s="1915"/>
      <c r="F62" s="1915"/>
      <c r="G62" s="1915"/>
      <c r="H62" s="1915"/>
      <c r="I62" s="1915"/>
      <c r="J62" s="1916"/>
      <c r="K62" s="1921"/>
      <c r="L62" s="1922"/>
      <c r="M62" s="1922"/>
      <c r="N62" s="1922"/>
      <c r="O62" s="1922"/>
      <c r="P62" s="1922"/>
      <c r="Q62" s="1922"/>
      <c r="R62" s="1922"/>
      <c r="S62" s="1922"/>
      <c r="T62" s="1922"/>
      <c r="U62" s="1922"/>
      <c r="V62" s="1922"/>
      <c r="W62" s="1922"/>
      <c r="X62" s="1922"/>
      <c r="Y62" s="1922"/>
      <c r="Z62" s="1922"/>
      <c r="AA62" s="1922"/>
      <c r="AB62" s="1922"/>
      <c r="AC62" s="1922"/>
      <c r="AD62" s="1922"/>
      <c r="AE62" s="1922"/>
      <c r="AF62" s="1922"/>
      <c r="AG62" s="1922"/>
      <c r="AH62" s="1922"/>
      <c r="AI62" s="1922"/>
      <c r="AJ62" s="1922"/>
      <c r="AK62" s="1922"/>
      <c r="AL62" s="1922"/>
      <c r="AM62" s="1922"/>
      <c r="AN62" s="1922"/>
      <c r="AO62" s="1922"/>
      <c r="AP62" s="1922"/>
      <c r="AQ62" s="1922"/>
      <c r="AR62" s="1922"/>
      <c r="AS62" s="1922"/>
      <c r="AT62" s="1922"/>
      <c r="AU62" s="1922"/>
      <c r="AV62" s="1922"/>
      <c r="AW62" s="1922"/>
      <c r="AX62" s="1922"/>
      <c r="AY62" s="1922"/>
      <c r="AZ62" s="1922"/>
      <c r="BA62" s="1922"/>
      <c r="BB62" s="1922"/>
      <c r="BC62" s="1922"/>
      <c r="BD62" s="1922"/>
      <c r="BE62" s="1922"/>
      <c r="BF62" s="1922"/>
      <c r="BG62" s="1922"/>
      <c r="BH62" s="1922"/>
      <c r="BI62" s="1922"/>
      <c r="BQ62" s="1825"/>
      <c r="BR62" s="1825"/>
      <c r="BS62" s="1824"/>
      <c r="BT62" s="1824"/>
      <c r="BU62" s="1824"/>
      <c r="BV62" s="1824"/>
      <c r="BW62" s="1824"/>
      <c r="BX62" s="1824"/>
      <c r="BY62" s="1824"/>
      <c r="BZ62" s="1824"/>
      <c r="CA62" s="1824"/>
      <c r="CB62" s="1824"/>
      <c r="CC62" s="1824"/>
      <c r="CD62" s="1826"/>
      <c r="CE62" s="1826"/>
      <c r="CF62" s="1826"/>
      <c r="CG62" s="1826"/>
      <c r="CH62" s="1826"/>
      <c r="CI62" s="1826"/>
      <c r="CJ62" s="1826"/>
      <c r="CK62" s="1826"/>
      <c r="CL62" s="1826"/>
      <c r="CM62" s="1826"/>
      <c r="CN62" s="1826"/>
      <c r="CO62" s="1826"/>
      <c r="CP62" s="1826"/>
      <c r="CQ62" s="1826"/>
      <c r="CR62" s="1826"/>
      <c r="CS62" s="1826"/>
      <c r="CT62" s="1826"/>
      <c r="CU62" s="1826"/>
      <c r="CV62" s="1826"/>
      <c r="CW62" s="1826"/>
      <c r="CX62" s="1826"/>
      <c r="CY62" s="1826"/>
      <c r="CZ62" s="1826"/>
      <c r="DA62" s="1826"/>
      <c r="DB62" s="1826"/>
      <c r="DC62" s="1827"/>
      <c r="DD62" s="1827"/>
      <c r="DE62" s="1827"/>
      <c r="DF62" s="1827"/>
      <c r="DG62" s="1828"/>
      <c r="DH62" s="1828"/>
      <c r="DI62" s="1828"/>
      <c r="DJ62" s="1828"/>
      <c r="DK62" s="1822"/>
      <c r="DL62" s="1822"/>
      <c r="DM62" s="1822"/>
      <c r="DN62" s="1822"/>
      <c r="DO62" s="1822"/>
      <c r="DP62" s="1822"/>
      <c r="DQ62" s="1822"/>
      <c r="DR62" s="1822"/>
      <c r="DS62" s="1822"/>
      <c r="DT62" s="1822"/>
      <c r="DU62" s="1822"/>
      <c r="DV62" s="1822"/>
      <c r="DW62" s="1822"/>
    </row>
    <row r="63" spans="1:127" ht="6.75" customHeight="1">
      <c r="A63" s="1762"/>
      <c r="B63" s="1763"/>
      <c r="C63" s="1766" t="s">
        <v>254</v>
      </c>
      <c r="D63" s="1769" t="s">
        <v>300</v>
      </c>
      <c r="E63" s="1941" t="s">
        <v>301</v>
      </c>
      <c r="F63" s="1941"/>
      <c r="G63" s="1941"/>
      <c r="H63" s="1941"/>
      <c r="I63" s="1941"/>
      <c r="J63" s="1942"/>
      <c r="K63" s="1947" t="s">
        <v>302</v>
      </c>
      <c r="L63" s="1947"/>
      <c r="M63" s="1947"/>
      <c r="N63" s="1947"/>
      <c r="O63" s="1947"/>
      <c r="P63" s="1947"/>
      <c r="Q63" s="1947"/>
      <c r="R63" s="1947"/>
      <c r="S63" s="1947"/>
      <c r="T63" s="1947"/>
      <c r="U63" s="1947"/>
      <c r="V63" s="1947"/>
      <c r="W63" s="1947"/>
      <c r="X63" s="1947"/>
      <c r="Y63" s="1947"/>
      <c r="Z63" s="1947"/>
      <c r="AA63" s="1947"/>
      <c r="AB63" s="1947"/>
      <c r="AC63" s="1947"/>
      <c r="AD63" s="1947"/>
      <c r="AE63" s="1947"/>
      <c r="AF63" s="1947"/>
      <c r="AG63" s="1947"/>
      <c r="AH63" s="1947"/>
      <c r="AI63" s="1947"/>
      <c r="AJ63" s="1947"/>
      <c r="AK63" s="1947"/>
      <c r="AL63" s="1947"/>
      <c r="AM63" s="1947"/>
      <c r="AN63" s="1947"/>
      <c r="AO63" s="1947"/>
      <c r="AP63" s="1947"/>
      <c r="AQ63" s="1947"/>
      <c r="AR63" s="1947"/>
      <c r="AS63" s="1947"/>
      <c r="AT63" s="1947"/>
      <c r="AU63" s="1947"/>
      <c r="AV63" s="1947"/>
      <c r="AW63" s="1947"/>
      <c r="AX63" s="1947"/>
      <c r="AY63" s="1947"/>
      <c r="AZ63" s="1947"/>
      <c r="BA63" s="1947"/>
      <c r="BB63" s="1947"/>
      <c r="BC63" s="1947"/>
      <c r="BD63" s="1947"/>
      <c r="BE63" s="1947"/>
      <c r="BF63" s="1947"/>
      <c r="BG63" s="1947"/>
      <c r="BH63" s="1947"/>
      <c r="BI63" s="1948"/>
      <c r="BQ63" s="1825"/>
      <c r="BR63" s="1825"/>
      <c r="BS63" s="1824"/>
      <c r="BT63" s="1824"/>
      <c r="BU63" s="1824"/>
      <c r="BV63" s="1824"/>
      <c r="BW63" s="1824"/>
      <c r="BX63" s="1824"/>
      <c r="BY63" s="1824"/>
      <c r="BZ63" s="1824"/>
      <c r="CA63" s="1824"/>
      <c r="CB63" s="1824"/>
      <c r="CC63" s="1824"/>
      <c r="CD63" s="1826"/>
      <c r="CE63" s="1826"/>
      <c r="CF63" s="1826"/>
      <c r="CG63" s="1826"/>
      <c r="CH63" s="1826"/>
      <c r="CI63" s="1826"/>
      <c r="CJ63" s="1826"/>
      <c r="CK63" s="1826"/>
      <c r="CL63" s="1826"/>
      <c r="CM63" s="1826"/>
      <c r="CN63" s="1826"/>
      <c r="CO63" s="1826"/>
      <c r="CP63" s="1826"/>
      <c r="CQ63" s="1826"/>
      <c r="CR63" s="1826"/>
      <c r="CS63" s="1826"/>
      <c r="CT63" s="1826"/>
      <c r="CU63" s="1826"/>
      <c r="CV63" s="1826"/>
      <c r="CW63" s="1826"/>
      <c r="CX63" s="1826"/>
      <c r="CY63" s="1826"/>
      <c r="CZ63" s="1826"/>
      <c r="DA63" s="1826"/>
      <c r="DB63" s="1826"/>
      <c r="DC63" s="1827"/>
      <c r="DD63" s="1827"/>
      <c r="DE63" s="1827"/>
      <c r="DF63" s="1827"/>
      <c r="DG63" s="1828"/>
      <c r="DH63" s="1828"/>
      <c r="DI63" s="1828"/>
      <c r="DJ63" s="1828"/>
      <c r="DK63" s="1822"/>
      <c r="DL63" s="1822"/>
      <c r="DM63" s="1822"/>
      <c r="DN63" s="1822"/>
      <c r="DO63" s="1822"/>
      <c r="DP63" s="1822"/>
      <c r="DQ63" s="1822"/>
      <c r="DR63" s="1822"/>
      <c r="DS63" s="1822"/>
      <c r="DT63" s="1822"/>
      <c r="DU63" s="1822"/>
      <c r="DV63" s="1822"/>
      <c r="DW63" s="1822"/>
    </row>
    <row r="64" spans="1:127" ht="6.75" customHeight="1">
      <c r="A64" s="1762"/>
      <c r="B64" s="1763"/>
      <c r="C64" s="1767"/>
      <c r="D64" s="1770"/>
      <c r="E64" s="1943"/>
      <c r="F64" s="1943"/>
      <c r="G64" s="1943"/>
      <c r="H64" s="1943"/>
      <c r="I64" s="1943"/>
      <c r="J64" s="1944"/>
      <c r="K64" s="1949"/>
      <c r="L64" s="1949"/>
      <c r="M64" s="1949"/>
      <c r="N64" s="1949"/>
      <c r="O64" s="1949"/>
      <c r="P64" s="1949"/>
      <c r="Q64" s="1949"/>
      <c r="R64" s="1949"/>
      <c r="S64" s="1949"/>
      <c r="T64" s="1949"/>
      <c r="U64" s="1949"/>
      <c r="V64" s="1949"/>
      <c r="W64" s="1949"/>
      <c r="X64" s="1949"/>
      <c r="Y64" s="1949"/>
      <c r="Z64" s="1949"/>
      <c r="AA64" s="1949"/>
      <c r="AB64" s="1949"/>
      <c r="AC64" s="1949"/>
      <c r="AD64" s="1949"/>
      <c r="AE64" s="1949"/>
      <c r="AF64" s="1949"/>
      <c r="AG64" s="1949"/>
      <c r="AH64" s="1949"/>
      <c r="AI64" s="1949"/>
      <c r="AJ64" s="1949"/>
      <c r="AK64" s="1949"/>
      <c r="AL64" s="1949"/>
      <c r="AM64" s="1949"/>
      <c r="AN64" s="1949"/>
      <c r="AO64" s="1949"/>
      <c r="AP64" s="1949"/>
      <c r="AQ64" s="1949"/>
      <c r="AR64" s="1949"/>
      <c r="AS64" s="1949"/>
      <c r="AT64" s="1949"/>
      <c r="AU64" s="1949"/>
      <c r="AV64" s="1949"/>
      <c r="AW64" s="1949"/>
      <c r="AX64" s="1949"/>
      <c r="AY64" s="1949"/>
      <c r="AZ64" s="1949"/>
      <c r="BA64" s="1949"/>
      <c r="BB64" s="1949"/>
      <c r="BC64" s="1949"/>
      <c r="BD64" s="1949"/>
      <c r="BE64" s="1949"/>
      <c r="BF64" s="1949"/>
      <c r="BG64" s="1949"/>
      <c r="BH64" s="1949"/>
      <c r="BI64" s="1950"/>
      <c r="BQ64" s="1825"/>
      <c r="BR64" s="1825"/>
      <c r="BS64" s="1824"/>
      <c r="BT64" s="1824"/>
      <c r="BU64" s="1824"/>
      <c r="BV64" s="1824"/>
      <c r="BW64" s="1824"/>
      <c r="BX64" s="1824"/>
      <c r="BY64" s="1824"/>
      <c r="BZ64" s="1824"/>
      <c r="CA64" s="1824"/>
      <c r="CB64" s="1824"/>
      <c r="CC64" s="1824"/>
      <c r="CD64" s="1826"/>
      <c r="CE64" s="1826"/>
      <c r="CF64" s="1826"/>
      <c r="CG64" s="1826"/>
      <c r="CH64" s="1826"/>
      <c r="CI64" s="1826"/>
      <c r="CJ64" s="1826"/>
      <c r="CK64" s="1826"/>
      <c r="CL64" s="1826"/>
      <c r="CM64" s="1826"/>
      <c r="CN64" s="1826"/>
      <c r="CO64" s="1826"/>
      <c r="CP64" s="1826"/>
      <c r="CQ64" s="1826"/>
      <c r="CR64" s="1826"/>
      <c r="CS64" s="1826"/>
      <c r="CT64" s="1826"/>
      <c r="CU64" s="1826"/>
      <c r="CV64" s="1826"/>
      <c r="CW64" s="1826"/>
      <c r="CX64" s="1826"/>
      <c r="CY64" s="1826"/>
      <c r="CZ64" s="1826"/>
      <c r="DA64" s="1826"/>
      <c r="DB64" s="1826"/>
      <c r="DC64" s="1827"/>
      <c r="DD64" s="1827"/>
      <c r="DE64" s="1827"/>
      <c r="DF64" s="1827"/>
      <c r="DG64" s="1828"/>
      <c r="DH64" s="1828"/>
      <c r="DI64" s="1828"/>
      <c r="DJ64" s="1828"/>
      <c r="DK64" s="1822"/>
      <c r="DL64" s="1822"/>
      <c r="DM64" s="1822"/>
      <c r="DN64" s="1822"/>
      <c r="DO64" s="1822"/>
      <c r="DP64" s="1822"/>
      <c r="DQ64" s="1822"/>
      <c r="DR64" s="1822"/>
      <c r="DS64" s="1822"/>
      <c r="DT64" s="1822"/>
      <c r="DU64" s="1822"/>
      <c r="DV64" s="1822"/>
      <c r="DW64" s="1822"/>
    </row>
    <row r="65" spans="1:127" ht="6.75" customHeight="1" thickBot="1">
      <c r="A65" s="1762"/>
      <c r="B65" s="1763"/>
      <c r="C65" s="1767"/>
      <c r="D65" s="1770"/>
      <c r="E65" s="1943"/>
      <c r="F65" s="1943"/>
      <c r="G65" s="1943"/>
      <c r="H65" s="1943"/>
      <c r="I65" s="1943"/>
      <c r="J65" s="1944"/>
      <c r="K65" s="1949"/>
      <c r="L65" s="1949"/>
      <c r="M65" s="1949"/>
      <c r="N65" s="1949"/>
      <c r="O65" s="1949"/>
      <c r="P65" s="1949"/>
      <c r="Q65" s="1949"/>
      <c r="R65" s="1949"/>
      <c r="S65" s="1949"/>
      <c r="T65" s="1949"/>
      <c r="U65" s="1949"/>
      <c r="V65" s="1949"/>
      <c r="W65" s="1949"/>
      <c r="X65" s="1949"/>
      <c r="Y65" s="1949"/>
      <c r="Z65" s="1949"/>
      <c r="AA65" s="1949"/>
      <c r="AB65" s="1949"/>
      <c r="AC65" s="1949"/>
      <c r="AD65" s="1949"/>
      <c r="AE65" s="1949"/>
      <c r="AF65" s="1949"/>
      <c r="AG65" s="1949"/>
      <c r="AH65" s="1949"/>
      <c r="AI65" s="1949"/>
      <c r="AJ65" s="1949"/>
      <c r="AK65" s="1949"/>
      <c r="AL65" s="1949"/>
      <c r="AM65" s="1949"/>
      <c r="AN65" s="1949"/>
      <c r="AO65" s="1949"/>
      <c r="AP65" s="1949"/>
      <c r="AQ65" s="1949"/>
      <c r="AR65" s="1949"/>
      <c r="AS65" s="1949"/>
      <c r="AT65" s="1949"/>
      <c r="AU65" s="1949"/>
      <c r="AV65" s="1949"/>
      <c r="AW65" s="1949"/>
      <c r="AX65" s="1949"/>
      <c r="AY65" s="1949"/>
      <c r="AZ65" s="1949"/>
      <c r="BA65" s="1949"/>
      <c r="BB65" s="1949"/>
      <c r="BC65" s="1949"/>
      <c r="BD65" s="1949"/>
      <c r="BE65" s="1949"/>
      <c r="BF65" s="1949"/>
      <c r="BG65" s="1949"/>
      <c r="BH65" s="1949"/>
      <c r="BI65" s="1950"/>
      <c r="BQ65" s="1825"/>
      <c r="BR65" s="1825"/>
      <c r="BS65" s="1824"/>
      <c r="BT65" s="1824"/>
      <c r="BU65" s="1824"/>
      <c r="BV65" s="1824"/>
      <c r="BW65" s="1824"/>
      <c r="BX65" s="1824"/>
      <c r="BY65" s="1824"/>
      <c r="BZ65" s="1824"/>
      <c r="CA65" s="1824"/>
      <c r="CB65" s="1824"/>
      <c r="CC65" s="1824"/>
      <c r="CD65" s="1826"/>
      <c r="CE65" s="1826"/>
      <c r="CF65" s="1826"/>
      <c r="CG65" s="1826"/>
      <c r="CH65" s="1826"/>
      <c r="CI65" s="1826"/>
      <c r="CJ65" s="1826"/>
      <c r="CK65" s="1826"/>
      <c r="CL65" s="1826"/>
      <c r="CM65" s="1826"/>
      <c r="CN65" s="1826"/>
      <c r="CO65" s="1826"/>
      <c r="CP65" s="1826"/>
      <c r="CQ65" s="1826"/>
      <c r="CR65" s="1826"/>
      <c r="CS65" s="1826"/>
      <c r="CT65" s="1826"/>
      <c r="CU65" s="1826"/>
      <c r="CV65" s="1826"/>
      <c r="CW65" s="1826"/>
      <c r="CX65" s="1826"/>
      <c r="CY65" s="1826"/>
      <c r="CZ65" s="1826"/>
      <c r="DA65" s="1826"/>
      <c r="DB65" s="1826"/>
      <c r="DC65" s="1827"/>
      <c r="DD65" s="1827"/>
      <c r="DE65" s="1827"/>
      <c r="DF65" s="1827"/>
      <c r="DG65" s="1828"/>
      <c r="DH65" s="1828"/>
      <c r="DI65" s="1828"/>
      <c r="DJ65" s="1828"/>
      <c r="DK65" s="1822"/>
      <c r="DL65" s="1822"/>
      <c r="DM65" s="1822"/>
      <c r="DN65" s="1822"/>
      <c r="DO65" s="1822"/>
      <c r="DP65" s="1822"/>
      <c r="DQ65" s="1822"/>
      <c r="DR65" s="1822"/>
      <c r="DS65" s="1822"/>
      <c r="DT65" s="1822"/>
      <c r="DU65" s="1822"/>
      <c r="DV65" s="1822"/>
      <c r="DW65" s="1822"/>
    </row>
    <row r="66" spans="1:127" ht="6.75" customHeight="1">
      <c r="A66" s="1762"/>
      <c r="B66" s="1763"/>
      <c r="C66" s="1767"/>
      <c r="D66" s="1770"/>
      <c r="E66" s="1943"/>
      <c r="F66" s="1943"/>
      <c r="G66" s="1943"/>
      <c r="H66" s="1943"/>
      <c r="I66" s="1943"/>
      <c r="J66" s="1943"/>
      <c r="K66" s="1963" t="s">
        <v>289</v>
      </c>
      <c r="L66" s="1964"/>
      <c r="M66" s="1969"/>
      <c r="N66" s="1969"/>
      <c r="O66" s="1969"/>
      <c r="P66" s="1969"/>
      <c r="Q66" s="1970"/>
      <c r="R66" s="1975" t="s">
        <v>259</v>
      </c>
      <c r="S66" s="1976"/>
      <c r="T66" s="1859"/>
      <c r="U66" s="1861"/>
      <c r="V66" s="1975" t="s">
        <v>303</v>
      </c>
      <c r="W66" s="1976"/>
      <c r="X66" s="1859"/>
      <c r="Y66" s="1861"/>
      <c r="Z66" s="1951" t="s">
        <v>304</v>
      </c>
      <c r="AA66" s="1952"/>
      <c r="AB66" s="1952"/>
      <c r="AC66" s="1952"/>
      <c r="AD66" s="1952"/>
      <c r="AE66" s="1952"/>
      <c r="AF66" s="1952"/>
      <c r="AG66" s="1952"/>
      <c r="AH66" s="1952"/>
      <c r="AI66" s="1952"/>
      <c r="AJ66" s="1952"/>
      <c r="AK66" s="1952"/>
      <c r="AL66" s="1952"/>
      <c r="AM66" s="1952"/>
      <c r="AN66" s="1952"/>
      <c r="AO66" s="1952"/>
      <c r="AP66" s="1952"/>
      <c r="AQ66" s="1952"/>
      <c r="AR66" s="1952"/>
      <c r="AS66" s="1952"/>
      <c r="AT66" s="1952"/>
      <c r="AU66" s="1952"/>
      <c r="AV66" s="1952"/>
      <c r="AW66" s="1952"/>
      <c r="AX66" s="1952"/>
      <c r="AY66" s="1952"/>
      <c r="AZ66" s="1952"/>
      <c r="BA66" s="1952"/>
      <c r="BB66" s="1952"/>
      <c r="BC66" s="1952"/>
      <c r="BD66" s="1952"/>
      <c r="BE66" s="1952"/>
      <c r="BF66" s="1952"/>
      <c r="BG66" s="1952"/>
      <c r="BH66" s="1952"/>
      <c r="BI66" s="1953"/>
      <c r="BQ66" s="1825"/>
      <c r="BR66" s="1825"/>
      <c r="BS66" s="1824"/>
      <c r="BT66" s="1824"/>
      <c r="BU66" s="1824"/>
      <c r="BV66" s="1824"/>
      <c r="BW66" s="1824"/>
      <c r="BX66" s="1824"/>
      <c r="BY66" s="1824"/>
      <c r="BZ66" s="1824"/>
      <c r="CA66" s="1824"/>
      <c r="CB66" s="1824"/>
      <c r="CC66" s="1824"/>
      <c r="CD66" s="1826"/>
      <c r="CE66" s="1826"/>
      <c r="CF66" s="1826"/>
      <c r="CG66" s="1826"/>
      <c r="CH66" s="1826"/>
      <c r="CI66" s="1826"/>
      <c r="CJ66" s="1826"/>
      <c r="CK66" s="1826"/>
      <c r="CL66" s="1826"/>
      <c r="CM66" s="1826"/>
      <c r="CN66" s="1826"/>
      <c r="CO66" s="1826"/>
      <c r="CP66" s="1826"/>
      <c r="CQ66" s="1826"/>
      <c r="CR66" s="1826"/>
      <c r="CS66" s="1826"/>
      <c r="CT66" s="1826"/>
      <c r="CU66" s="1826"/>
      <c r="CV66" s="1826"/>
      <c r="CW66" s="1826"/>
      <c r="CX66" s="1826"/>
      <c r="CY66" s="1826"/>
      <c r="CZ66" s="1826"/>
      <c r="DA66" s="1826"/>
      <c r="DB66" s="1826"/>
      <c r="DC66" s="1827"/>
      <c r="DD66" s="1827"/>
      <c r="DE66" s="1827"/>
      <c r="DF66" s="1827"/>
      <c r="DG66" s="1828"/>
      <c r="DH66" s="1828"/>
      <c r="DI66" s="1828"/>
      <c r="DJ66" s="1828"/>
      <c r="DK66" s="1822"/>
      <c r="DL66" s="1822"/>
      <c r="DM66" s="1822"/>
      <c r="DN66" s="1822"/>
      <c r="DO66" s="1822"/>
      <c r="DP66" s="1822"/>
      <c r="DQ66" s="1822"/>
      <c r="DR66" s="1822"/>
      <c r="DS66" s="1822"/>
      <c r="DT66" s="1822"/>
      <c r="DU66" s="1822"/>
      <c r="DV66" s="1822"/>
      <c r="DW66" s="1822"/>
    </row>
    <row r="67" spans="1:127" ht="6.75" customHeight="1">
      <c r="A67" s="1762"/>
      <c r="B67" s="1763"/>
      <c r="C67" s="1767"/>
      <c r="D67" s="1770"/>
      <c r="E67" s="1943"/>
      <c r="F67" s="1943"/>
      <c r="G67" s="1943"/>
      <c r="H67" s="1943"/>
      <c r="I67" s="1943"/>
      <c r="J67" s="1943"/>
      <c r="K67" s="1965"/>
      <c r="L67" s="1966"/>
      <c r="M67" s="1971"/>
      <c r="N67" s="1971"/>
      <c r="O67" s="1971"/>
      <c r="P67" s="1971"/>
      <c r="Q67" s="1972"/>
      <c r="R67" s="1977"/>
      <c r="S67" s="1978"/>
      <c r="T67" s="1862"/>
      <c r="U67" s="1864"/>
      <c r="V67" s="1977"/>
      <c r="W67" s="1978"/>
      <c r="X67" s="1862"/>
      <c r="Y67" s="1864"/>
      <c r="Z67" s="1954"/>
      <c r="AA67" s="1955"/>
      <c r="AB67" s="1955"/>
      <c r="AC67" s="1955"/>
      <c r="AD67" s="1955"/>
      <c r="AE67" s="1955"/>
      <c r="AF67" s="1955"/>
      <c r="AG67" s="1955"/>
      <c r="AH67" s="1955"/>
      <c r="AI67" s="1955"/>
      <c r="AJ67" s="1955"/>
      <c r="AK67" s="1955"/>
      <c r="AL67" s="1955"/>
      <c r="AM67" s="1955"/>
      <c r="AN67" s="1955"/>
      <c r="AO67" s="1955"/>
      <c r="AP67" s="1955"/>
      <c r="AQ67" s="1955"/>
      <c r="AR67" s="1955"/>
      <c r="AS67" s="1955"/>
      <c r="AT67" s="1955"/>
      <c r="AU67" s="1955"/>
      <c r="AV67" s="1955"/>
      <c r="AW67" s="1955"/>
      <c r="AX67" s="1955"/>
      <c r="AY67" s="1955"/>
      <c r="AZ67" s="1955"/>
      <c r="BA67" s="1955"/>
      <c r="BB67" s="1955"/>
      <c r="BC67" s="1955"/>
      <c r="BD67" s="1955"/>
      <c r="BE67" s="1955"/>
      <c r="BF67" s="1955"/>
      <c r="BG67" s="1955"/>
      <c r="BH67" s="1955"/>
      <c r="BI67" s="1956"/>
      <c r="BQ67" s="1825"/>
      <c r="BR67" s="1825"/>
      <c r="BS67" s="1824"/>
      <c r="BT67" s="1824"/>
      <c r="BU67" s="1824"/>
      <c r="BV67" s="1824"/>
      <c r="BW67" s="1824"/>
      <c r="BX67" s="1824"/>
      <c r="BY67" s="1824"/>
      <c r="BZ67" s="1824"/>
      <c r="CA67" s="1824"/>
      <c r="CB67" s="1824"/>
      <c r="CC67" s="1824"/>
      <c r="CD67" s="1826"/>
      <c r="CE67" s="1826"/>
      <c r="CF67" s="1826"/>
      <c r="CG67" s="1826"/>
      <c r="CH67" s="1826"/>
      <c r="CI67" s="1826"/>
      <c r="CJ67" s="1826"/>
      <c r="CK67" s="1826"/>
      <c r="CL67" s="1826"/>
      <c r="CM67" s="1826"/>
      <c r="CN67" s="1826"/>
      <c r="CO67" s="1826"/>
      <c r="CP67" s="1826"/>
      <c r="CQ67" s="1826"/>
      <c r="CR67" s="1826"/>
      <c r="CS67" s="1826"/>
      <c r="CT67" s="1826"/>
      <c r="CU67" s="1826"/>
      <c r="CV67" s="1826"/>
      <c r="CW67" s="1826"/>
      <c r="CX67" s="1826"/>
      <c r="CY67" s="1826"/>
      <c r="CZ67" s="1826"/>
      <c r="DA67" s="1826"/>
      <c r="DB67" s="1826"/>
      <c r="DC67" s="1827"/>
      <c r="DD67" s="1827"/>
      <c r="DE67" s="1827"/>
      <c r="DF67" s="1827"/>
      <c r="DG67" s="1828"/>
      <c r="DH67" s="1828"/>
      <c r="DI67" s="1828"/>
      <c r="DJ67" s="1828"/>
      <c r="DK67" s="1822"/>
      <c r="DL67" s="1822"/>
      <c r="DM67" s="1822"/>
      <c r="DN67" s="1822"/>
      <c r="DO67" s="1822"/>
      <c r="DP67" s="1822"/>
      <c r="DQ67" s="1822"/>
      <c r="DR67" s="1822"/>
      <c r="DS67" s="1822"/>
      <c r="DT67" s="1822"/>
      <c r="DU67" s="1822"/>
      <c r="DV67" s="1822"/>
      <c r="DW67" s="1822"/>
    </row>
    <row r="68" spans="1:127" ht="6.75" customHeight="1" thickBot="1">
      <c r="A68" s="1762"/>
      <c r="B68" s="1763"/>
      <c r="C68" s="1767"/>
      <c r="D68" s="1770"/>
      <c r="E68" s="1943"/>
      <c r="F68" s="1943"/>
      <c r="G68" s="1943"/>
      <c r="H68" s="1943"/>
      <c r="I68" s="1943"/>
      <c r="J68" s="1943"/>
      <c r="K68" s="1967"/>
      <c r="L68" s="1968"/>
      <c r="M68" s="1973"/>
      <c r="N68" s="1973"/>
      <c r="O68" s="1973"/>
      <c r="P68" s="1973"/>
      <c r="Q68" s="1974"/>
      <c r="R68" s="1979"/>
      <c r="S68" s="1980"/>
      <c r="T68" s="1981"/>
      <c r="U68" s="1982"/>
      <c r="V68" s="1979"/>
      <c r="W68" s="1980"/>
      <c r="X68" s="1981"/>
      <c r="Y68" s="1982"/>
      <c r="Z68" s="1957"/>
      <c r="AA68" s="1958"/>
      <c r="AB68" s="1958"/>
      <c r="AC68" s="1958"/>
      <c r="AD68" s="1958"/>
      <c r="AE68" s="1958"/>
      <c r="AF68" s="1958"/>
      <c r="AG68" s="1958"/>
      <c r="AH68" s="1958"/>
      <c r="AI68" s="1958"/>
      <c r="AJ68" s="1958"/>
      <c r="AK68" s="1958"/>
      <c r="AL68" s="1958"/>
      <c r="AM68" s="1958"/>
      <c r="AN68" s="1958"/>
      <c r="AO68" s="1958"/>
      <c r="AP68" s="1958"/>
      <c r="AQ68" s="1958"/>
      <c r="AR68" s="1958"/>
      <c r="AS68" s="1958"/>
      <c r="AT68" s="1958"/>
      <c r="AU68" s="1958"/>
      <c r="AV68" s="1958"/>
      <c r="AW68" s="1958"/>
      <c r="AX68" s="1958"/>
      <c r="AY68" s="1958"/>
      <c r="AZ68" s="1958"/>
      <c r="BA68" s="1958"/>
      <c r="BB68" s="1958"/>
      <c r="BC68" s="1958"/>
      <c r="BD68" s="1958"/>
      <c r="BE68" s="1958"/>
      <c r="BF68" s="1958"/>
      <c r="BG68" s="1958"/>
      <c r="BH68" s="1958"/>
      <c r="BI68" s="1959"/>
      <c r="BQ68" s="1825"/>
      <c r="BR68" s="1825"/>
      <c r="BS68" s="1824"/>
      <c r="BT68" s="1824"/>
      <c r="BU68" s="1824"/>
      <c r="BV68" s="1824"/>
      <c r="BW68" s="1824"/>
      <c r="BX68" s="1824"/>
      <c r="BY68" s="1824"/>
      <c r="BZ68" s="1824"/>
      <c r="CA68" s="1824"/>
      <c r="CB68" s="1824"/>
      <c r="CC68" s="1824"/>
      <c r="CD68" s="1826"/>
      <c r="CE68" s="1826"/>
      <c r="CF68" s="1826"/>
      <c r="CG68" s="1826"/>
      <c r="CH68" s="1826"/>
      <c r="CI68" s="1826"/>
      <c r="CJ68" s="1826"/>
      <c r="CK68" s="1826"/>
      <c r="CL68" s="1826"/>
      <c r="CM68" s="1826"/>
      <c r="CN68" s="1826"/>
      <c r="CO68" s="1826"/>
      <c r="CP68" s="1826"/>
      <c r="CQ68" s="1826"/>
      <c r="CR68" s="1826"/>
      <c r="CS68" s="1826"/>
      <c r="CT68" s="1826"/>
      <c r="CU68" s="1826"/>
      <c r="CV68" s="1826"/>
      <c r="CW68" s="1826"/>
      <c r="CX68" s="1826"/>
      <c r="CY68" s="1826"/>
      <c r="CZ68" s="1826"/>
      <c r="DA68" s="1826"/>
      <c r="DB68" s="1826"/>
      <c r="DC68" s="1827"/>
      <c r="DD68" s="1827"/>
      <c r="DE68" s="1827"/>
      <c r="DF68" s="1827"/>
      <c r="DG68" s="1828"/>
      <c r="DH68" s="1828"/>
      <c r="DI68" s="1828"/>
      <c r="DJ68" s="1828"/>
      <c r="DK68" s="1822"/>
      <c r="DL68" s="1822"/>
      <c r="DM68" s="1822"/>
      <c r="DN68" s="1822"/>
      <c r="DO68" s="1822"/>
      <c r="DP68" s="1822"/>
      <c r="DQ68" s="1822"/>
      <c r="DR68" s="1822"/>
      <c r="DS68" s="1822"/>
      <c r="DT68" s="1822"/>
      <c r="DU68" s="1822"/>
      <c r="DV68" s="1822"/>
      <c r="DW68" s="1822"/>
    </row>
    <row r="69" spans="1:127" ht="6.75" customHeight="1">
      <c r="A69" s="1762"/>
      <c r="B69" s="1763"/>
      <c r="C69" s="1767"/>
      <c r="D69" s="1770"/>
      <c r="E69" s="1943"/>
      <c r="F69" s="1943"/>
      <c r="G69" s="1943"/>
      <c r="H69" s="1943"/>
      <c r="I69" s="1943"/>
      <c r="J69" s="1944"/>
      <c r="K69" s="1757" t="s">
        <v>305</v>
      </c>
      <c r="L69" s="1757"/>
      <c r="M69" s="1757"/>
      <c r="N69" s="1757"/>
      <c r="O69" s="1757"/>
      <c r="P69" s="1757"/>
      <c r="Q69" s="1757"/>
      <c r="R69" s="1757"/>
      <c r="S69" s="1757"/>
      <c r="T69" s="1757"/>
      <c r="U69" s="1757"/>
      <c r="V69" s="1757"/>
      <c r="W69" s="1757"/>
      <c r="X69" s="1757"/>
      <c r="Y69" s="1757"/>
      <c r="Z69" s="1757"/>
      <c r="AA69" s="1757"/>
      <c r="AB69" s="1757"/>
      <c r="AC69" s="1757"/>
      <c r="AD69" s="1757"/>
      <c r="AE69" s="1757"/>
      <c r="AF69" s="1757"/>
      <c r="AG69" s="1757"/>
      <c r="AH69" s="1757"/>
      <c r="AI69" s="1757"/>
      <c r="AJ69" s="1757"/>
      <c r="AK69" s="1757"/>
      <c r="AL69" s="1757"/>
      <c r="AM69" s="1757"/>
      <c r="AN69" s="1757"/>
      <c r="AO69" s="1757"/>
      <c r="AP69" s="1757"/>
      <c r="AQ69" s="1757"/>
      <c r="AR69" s="1757"/>
      <c r="AS69" s="1757"/>
      <c r="AT69" s="1757"/>
      <c r="AU69" s="1757"/>
      <c r="AV69" s="1757"/>
      <c r="AW69" s="1757"/>
      <c r="AX69" s="1757"/>
      <c r="AY69" s="1757"/>
      <c r="AZ69" s="1757"/>
      <c r="BA69" s="1757"/>
      <c r="BB69" s="1757"/>
      <c r="BC69" s="1757"/>
      <c r="BD69" s="1757"/>
      <c r="BE69" s="1757"/>
      <c r="BF69" s="1757"/>
      <c r="BG69" s="1757"/>
      <c r="BH69" s="1757"/>
      <c r="BI69" s="1960"/>
      <c r="BQ69" s="1825"/>
      <c r="BR69" s="1825"/>
      <c r="BS69" s="1824"/>
      <c r="BT69" s="1824"/>
      <c r="BU69" s="1824"/>
      <c r="BV69" s="1824"/>
      <c r="BW69" s="1824"/>
      <c r="BX69" s="1824"/>
      <c r="BY69" s="1824"/>
      <c r="BZ69" s="1824"/>
      <c r="CA69" s="1824"/>
      <c r="CB69" s="1824"/>
      <c r="CC69" s="1824"/>
      <c r="CD69" s="1826"/>
      <c r="CE69" s="1826"/>
      <c r="CF69" s="1826"/>
      <c r="CG69" s="1826"/>
      <c r="CH69" s="1826"/>
      <c r="CI69" s="1826"/>
      <c r="CJ69" s="1826"/>
      <c r="CK69" s="1826"/>
      <c r="CL69" s="1826"/>
      <c r="CM69" s="1826"/>
      <c r="CN69" s="1826"/>
      <c r="CO69" s="1826"/>
      <c r="CP69" s="1826"/>
      <c r="CQ69" s="1826"/>
      <c r="CR69" s="1826"/>
      <c r="CS69" s="1826"/>
      <c r="CT69" s="1826"/>
      <c r="CU69" s="1826"/>
      <c r="CV69" s="1826"/>
      <c r="CW69" s="1826"/>
      <c r="CX69" s="1826"/>
      <c r="CY69" s="1826"/>
      <c r="CZ69" s="1826"/>
      <c r="DA69" s="1826"/>
      <c r="DB69" s="1826"/>
      <c r="DC69" s="1827"/>
      <c r="DD69" s="1827"/>
      <c r="DE69" s="1827"/>
      <c r="DF69" s="1827"/>
      <c r="DG69" s="1828"/>
      <c r="DH69" s="1828"/>
      <c r="DI69" s="1828"/>
      <c r="DJ69" s="1828"/>
      <c r="DK69" s="1822"/>
      <c r="DL69" s="1822"/>
      <c r="DM69" s="1822"/>
      <c r="DN69" s="1822"/>
      <c r="DO69" s="1822"/>
      <c r="DP69" s="1822"/>
      <c r="DQ69" s="1822"/>
      <c r="DR69" s="1822"/>
      <c r="DS69" s="1822"/>
      <c r="DT69" s="1822"/>
      <c r="DU69" s="1822"/>
      <c r="DV69" s="1822"/>
      <c r="DW69" s="1822"/>
    </row>
    <row r="70" spans="1:127" ht="6.75" customHeight="1">
      <c r="A70" s="1762"/>
      <c r="B70" s="1763"/>
      <c r="C70" s="1767"/>
      <c r="D70" s="1770"/>
      <c r="E70" s="1943"/>
      <c r="F70" s="1943"/>
      <c r="G70" s="1943"/>
      <c r="H70" s="1943"/>
      <c r="I70" s="1943"/>
      <c r="J70" s="1944"/>
      <c r="K70" s="1757"/>
      <c r="L70" s="1757"/>
      <c r="M70" s="1757"/>
      <c r="N70" s="1757"/>
      <c r="O70" s="1757"/>
      <c r="P70" s="1757"/>
      <c r="Q70" s="1757"/>
      <c r="R70" s="1757"/>
      <c r="S70" s="1757"/>
      <c r="T70" s="1757"/>
      <c r="U70" s="1757"/>
      <c r="V70" s="1757"/>
      <c r="W70" s="1757"/>
      <c r="X70" s="1757"/>
      <c r="Y70" s="1757"/>
      <c r="Z70" s="1757"/>
      <c r="AA70" s="1757"/>
      <c r="AB70" s="1757"/>
      <c r="AC70" s="1757"/>
      <c r="AD70" s="1757"/>
      <c r="AE70" s="1757"/>
      <c r="AF70" s="1757"/>
      <c r="AG70" s="1757"/>
      <c r="AH70" s="1757"/>
      <c r="AI70" s="1757"/>
      <c r="AJ70" s="1757"/>
      <c r="AK70" s="1757"/>
      <c r="AL70" s="1757"/>
      <c r="AM70" s="1757"/>
      <c r="AN70" s="1757"/>
      <c r="AO70" s="1757"/>
      <c r="AP70" s="1757"/>
      <c r="AQ70" s="1757"/>
      <c r="AR70" s="1757"/>
      <c r="AS70" s="1757"/>
      <c r="AT70" s="1757"/>
      <c r="AU70" s="1757"/>
      <c r="AV70" s="1757"/>
      <c r="AW70" s="1757"/>
      <c r="AX70" s="1757"/>
      <c r="AY70" s="1757"/>
      <c r="AZ70" s="1757"/>
      <c r="BA70" s="1757"/>
      <c r="BB70" s="1757"/>
      <c r="BC70" s="1757"/>
      <c r="BD70" s="1757"/>
      <c r="BE70" s="1757"/>
      <c r="BF70" s="1757"/>
      <c r="BG70" s="1757"/>
      <c r="BH70" s="1757"/>
      <c r="BI70" s="1960"/>
      <c r="BQ70" s="1825"/>
      <c r="BR70" s="1825"/>
      <c r="BS70" s="1824"/>
      <c r="BT70" s="1824"/>
      <c r="BU70" s="1824"/>
      <c r="BV70" s="1824"/>
      <c r="BW70" s="1824"/>
      <c r="BX70" s="1824"/>
      <c r="BY70" s="1824"/>
      <c r="BZ70" s="1824"/>
      <c r="CA70" s="1824"/>
      <c r="CB70" s="1824"/>
      <c r="CC70" s="1824"/>
      <c r="CD70" s="1826"/>
      <c r="CE70" s="1826"/>
      <c r="CF70" s="1826"/>
      <c r="CG70" s="1826"/>
      <c r="CH70" s="1826"/>
      <c r="CI70" s="1826"/>
      <c r="CJ70" s="1826"/>
      <c r="CK70" s="1826"/>
      <c r="CL70" s="1826"/>
      <c r="CM70" s="1826"/>
      <c r="CN70" s="1826"/>
      <c r="CO70" s="1826"/>
      <c r="CP70" s="1826"/>
      <c r="CQ70" s="1826"/>
      <c r="CR70" s="1826"/>
      <c r="CS70" s="1826"/>
      <c r="CT70" s="1826"/>
      <c r="CU70" s="1826"/>
      <c r="CV70" s="1826"/>
      <c r="CW70" s="1826"/>
      <c r="CX70" s="1826"/>
      <c r="CY70" s="1826"/>
      <c r="CZ70" s="1826"/>
      <c r="DA70" s="1826"/>
      <c r="DB70" s="1826"/>
      <c r="DC70" s="1827"/>
      <c r="DD70" s="1827"/>
      <c r="DE70" s="1827"/>
      <c r="DF70" s="1827"/>
      <c r="DG70" s="1828"/>
      <c r="DH70" s="1828"/>
      <c r="DI70" s="1828"/>
      <c r="DJ70" s="1828"/>
      <c r="DK70" s="1822"/>
      <c r="DL70" s="1822"/>
      <c r="DM70" s="1822"/>
      <c r="DN70" s="1822"/>
      <c r="DO70" s="1822"/>
      <c r="DP70" s="1822"/>
      <c r="DQ70" s="1822"/>
      <c r="DR70" s="1822"/>
      <c r="DS70" s="1822"/>
      <c r="DT70" s="1822"/>
      <c r="DU70" s="1822"/>
      <c r="DV70" s="1822"/>
      <c r="DW70" s="1822"/>
    </row>
    <row r="71" spans="1:127" ht="6.75" customHeight="1" thickBot="1">
      <c r="A71" s="1762"/>
      <c r="B71" s="1763"/>
      <c r="C71" s="1767"/>
      <c r="D71" s="1770"/>
      <c r="E71" s="1943"/>
      <c r="F71" s="1943"/>
      <c r="G71" s="1943"/>
      <c r="H71" s="1943"/>
      <c r="I71" s="1943"/>
      <c r="J71" s="1944"/>
      <c r="K71" s="1757"/>
      <c r="L71" s="1757"/>
      <c r="M71" s="1961"/>
      <c r="N71" s="1961"/>
      <c r="O71" s="1961"/>
      <c r="P71" s="1961"/>
      <c r="Q71" s="1961"/>
      <c r="R71" s="1961"/>
      <c r="S71" s="1961"/>
      <c r="T71" s="1961"/>
      <c r="U71" s="1961"/>
      <c r="V71" s="1961"/>
      <c r="W71" s="1961"/>
      <c r="X71" s="1961"/>
      <c r="Y71" s="1961"/>
      <c r="Z71" s="1961"/>
      <c r="AA71" s="1961"/>
      <c r="AB71" s="1961"/>
      <c r="AC71" s="1961"/>
      <c r="AD71" s="1961"/>
      <c r="AE71" s="1961"/>
      <c r="AF71" s="1961"/>
      <c r="AG71" s="1961"/>
      <c r="AH71" s="1961"/>
      <c r="AI71" s="1961"/>
      <c r="AJ71" s="1961"/>
      <c r="AK71" s="1961"/>
      <c r="AL71" s="1961"/>
      <c r="AM71" s="1961"/>
      <c r="AN71" s="1961"/>
      <c r="AO71" s="1961"/>
      <c r="AP71" s="1961"/>
      <c r="AQ71" s="1961"/>
      <c r="AR71" s="1961"/>
      <c r="AS71" s="1961"/>
      <c r="AT71" s="1961"/>
      <c r="AU71" s="1961"/>
      <c r="AV71" s="1961"/>
      <c r="AW71" s="1961"/>
      <c r="AX71" s="1961"/>
      <c r="AY71" s="1961"/>
      <c r="AZ71" s="1961"/>
      <c r="BA71" s="1961"/>
      <c r="BB71" s="1961"/>
      <c r="BC71" s="1961"/>
      <c r="BD71" s="1961"/>
      <c r="BE71" s="1961"/>
      <c r="BF71" s="1961"/>
      <c r="BG71" s="1961"/>
      <c r="BH71" s="1961"/>
      <c r="BI71" s="1962"/>
      <c r="BQ71" s="1825"/>
      <c r="BR71" s="1825"/>
      <c r="BS71" s="1824"/>
      <c r="BT71" s="1824"/>
      <c r="BU71" s="1824"/>
      <c r="BV71" s="1824"/>
      <c r="BW71" s="1824"/>
      <c r="BX71" s="1824"/>
      <c r="BY71" s="1824"/>
      <c r="BZ71" s="1824"/>
      <c r="CA71" s="1824"/>
      <c r="CB71" s="1824"/>
      <c r="CC71" s="1824"/>
      <c r="CD71" s="1826"/>
      <c r="CE71" s="1826"/>
      <c r="CF71" s="1826"/>
      <c r="CG71" s="1826"/>
      <c r="CH71" s="1826"/>
      <c r="CI71" s="1826"/>
      <c r="CJ71" s="1826"/>
      <c r="CK71" s="1826"/>
      <c r="CL71" s="1826"/>
      <c r="CM71" s="1826"/>
      <c r="CN71" s="1826"/>
      <c r="CO71" s="1826"/>
      <c r="CP71" s="1826"/>
      <c r="CQ71" s="1826"/>
      <c r="CR71" s="1826"/>
      <c r="CS71" s="1826"/>
      <c r="CT71" s="1826"/>
      <c r="CU71" s="1826"/>
      <c r="CV71" s="1826"/>
      <c r="CW71" s="1826"/>
      <c r="CX71" s="1826"/>
      <c r="CY71" s="1826"/>
      <c r="CZ71" s="1826"/>
      <c r="DA71" s="1826"/>
      <c r="DB71" s="1826"/>
      <c r="DC71" s="1827"/>
      <c r="DD71" s="1827"/>
      <c r="DE71" s="1827"/>
      <c r="DF71" s="1827"/>
      <c r="DG71" s="1828"/>
      <c r="DH71" s="1828"/>
      <c r="DI71" s="1828"/>
      <c r="DJ71" s="1828"/>
      <c r="DK71" s="1822"/>
      <c r="DL71" s="1822"/>
      <c r="DM71" s="1822"/>
      <c r="DN71" s="1822"/>
      <c r="DO71" s="1822"/>
      <c r="DP71" s="1822"/>
      <c r="DQ71" s="1822"/>
      <c r="DR71" s="1822"/>
      <c r="DS71" s="1822"/>
      <c r="DT71" s="1822"/>
      <c r="DU71" s="1822"/>
      <c r="DV71" s="1822"/>
      <c r="DW71" s="1822"/>
    </row>
    <row r="72" spans="1:127" ht="6.75" customHeight="1">
      <c r="A72" s="1762"/>
      <c r="B72" s="1763"/>
      <c r="C72" s="1767"/>
      <c r="D72" s="1770"/>
      <c r="E72" s="1943"/>
      <c r="F72" s="1943"/>
      <c r="G72" s="1943"/>
      <c r="H72" s="1943"/>
      <c r="I72" s="1943"/>
      <c r="J72" s="1944"/>
      <c r="K72" s="1963" t="s">
        <v>289</v>
      </c>
      <c r="L72" s="1964"/>
      <c r="M72" s="2009"/>
      <c r="N72" s="1969"/>
      <c r="O72" s="1969"/>
      <c r="P72" s="1969"/>
      <c r="Q72" s="1970"/>
      <c r="R72" s="1975" t="s">
        <v>259</v>
      </c>
      <c r="S72" s="1976"/>
      <c r="T72" s="1859"/>
      <c r="U72" s="1861"/>
      <c r="V72" s="1975" t="s">
        <v>303</v>
      </c>
      <c r="W72" s="1976"/>
      <c r="X72" s="1859"/>
      <c r="Y72" s="1861"/>
      <c r="Z72" s="2006" t="s">
        <v>261</v>
      </c>
      <c r="AA72" s="2006" t="s">
        <v>306</v>
      </c>
      <c r="AB72" s="2009"/>
      <c r="AC72" s="1969"/>
      <c r="AD72" s="1969"/>
      <c r="AE72" s="1969"/>
      <c r="AF72" s="1970"/>
      <c r="AG72" s="1975" t="s">
        <v>259</v>
      </c>
      <c r="AH72" s="1976"/>
      <c r="AI72" s="1859"/>
      <c r="AJ72" s="1861"/>
      <c r="AK72" s="1975" t="s">
        <v>303</v>
      </c>
      <c r="AL72" s="1976"/>
      <c r="AM72" s="1859"/>
      <c r="AN72" s="1861"/>
      <c r="AO72" s="1951" t="s">
        <v>261</v>
      </c>
      <c r="AP72" s="1952" t="s">
        <v>307</v>
      </c>
      <c r="AQ72" s="1952"/>
      <c r="AR72" s="1952"/>
      <c r="AS72" s="1952"/>
      <c r="AT72" s="1952"/>
      <c r="AU72" s="1952"/>
      <c r="AV72" s="1952"/>
      <c r="AW72" s="1952"/>
      <c r="AX72" s="1952"/>
      <c r="AY72" s="1952"/>
      <c r="AZ72" s="1952"/>
      <c r="BA72" s="1952"/>
      <c r="BB72" s="1952"/>
      <c r="BC72" s="1952"/>
      <c r="BD72" s="1952"/>
      <c r="BE72" s="1952"/>
      <c r="BF72" s="1952"/>
      <c r="BG72" s="1952"/>
      <c r="BH72" s="1952"/>
      <c r="BI72" s="1953"/>
      <c r="BQ72" s="1825"/>
      <c r="BR72" s="1825"/>
      <c r="BS72" s="1824"/>
      <c r="BT72" s="1824"/>
      <c r="BU72" s="1824"/>
      <c r="BV72" s="1824"/>
      <c r="BW72" s="1824"/>
      <c r="BX72" s="1824"/>
      <c r="BY72" s="1824"/>
      <c r="BZ72" s="1824"/>
      <c r="CA72" s="1824"/>
      <c r="CB72" s="1824"/>
      <c r="CC72" s="1824"/>
      <c r="CD72" s="1826"/>
      <c r="CE72" s="1826"/>
      <c r="CF72" s="1826"/>
      <c r="CG72" s="1826"/>
      <c r="CH72" s="1826"/>
      <c r="CI72" s="1826"/>
      <c r="CJ72" s="1826"/>
      <c r="CK72" s="1826"/>
      <c r="CL72" s="1826"/>
      <c r="CM72" s="1826"/>
      <c r="CN72" s="1826"/>
      <c r="CO72" s="1826"/>
      <c r="CP72" s="1826"/>
      <c r="CQ72" s="1826"/>
      <c r="CR72" s="1826"/>
      <c r="CS72" s="1826"/>
      <c r="CT72" s="1826"/>
      <c r="CU72" s="1826"/>
      <c r="CV72" s="1826"/>
      <c r="CW72" s="1826"/>
      <c r="CX72" s="1826"/>
      <c r="CY72" s="1826"/>
      <c r="CZ72" s="1826"/>
      <c r="DA72" s="1826"/>
      <c r="DB72" s="1826"/>
      <c r="DC72" s="1827"/>
      <c r="DD72" s="1827"/>
      <c r="DE72" s="1827"/>
      <c r="DF72" s="1827"/>
      <c r="DG72" s="1828"/>
      <c r="DH72" s="1828"/>
      <c r="DI72" s="1828"/>
      <c r="DJ72" s="1828"/>
      <c r="DK72" s="1822"/>
      <c r="DL72" s="1822"/>
      <c r="DM72" s="1822"/>
      <c r="DN72" s="1822"/>
      <c r="DO72" s="1822"/>
      <c r="DP72" s="1822"/>
      <c r="DQ72" s="1822"/>
      <c r="DR72" s="1822"/>
      <c r="DS72" s="1822"/>
      <c r="DT72" s="1822"/>
      <c r="DU72" s="1822"/>
      <c r="DV72" s="1822"/>
      <c r="DW72" s="1822"/>
    </row>
    <row r="73" spans="1:127" ht="6.75" customHeight="1">
      <c r="A73" s="1762"/>
      <c r="B73" s="1763"/>
      <c r="C73" s="1767"/>
      <c r="D73" s="1770"/>
      <c r="E73" s="1943"/>
      <c r="F73" s="1943"/>
      <c r="G73" s="1943"/>
      <c r="H73" s="1943"/>
      <c r="I73" s="1943"/>
      <c r="J73" s="1944"/>
      <c r="K73" s="1965"/>
      <c r="L73" s="1966"/>
      <c r="M73" s="2010"/>
      <c r="N73" s="1971"/>
      <c r="O73" s="1971"/>
      <c r="P73" s="1971"/>
      <c r="Q73" s="1972"/>
      <c r="R73" s="1977"/>
      <c r="S73" s="1978"/>
      <c r="T73" s="1862"/>
      <c r="U73" s="1864"/>
      <c r="V73" s="1977"/>
      <c r="W73" s="1978"/>
      <c r="X73" s="1862"/>
      <c r="Y73" s="1864"/>
      <c r="Z73" s="2007"/>
      <c r="AA73" s="2007"/>
      <c r="AB73" s="2010"/>
      <c r="AC73" s="1971"/>
      <c r="AD73" s="1971"/>
      <c r="AE73" s="1971"/>
      <c r="AF73" s="1972"/>
      <c r="AG73" s="1977"/>
      <c r="AH73" s="1978"/>
      <c r="AI73" s="1862"/>
      <c r="AJ73" s="1864"/>
      <c r="AK73" s="1977"/>
      <c r="AL73" s="1978"/>
      <c r="AM73" s="1862"/>
      <c r="AN73" s="1864"/>
      <c r="AO73" s="1954"/>
      <c r="AP73" s="1955"/>
      <c r="AQ73" s="1955"/>
      <c r="AR73" s="1955"/>
      <c r="AS73" s="1955"/>
      <c r="AT73" s="1955"/>
      <c r="AU73" s="1955"/>
      <c r="AV73" s="1955"/>
      <c r="AW73" s="1955"/>
      <c r="AX73" s="1955"/>
      <c r="AY73" s="1955"/>
      <c r="AZ73" s="1955"/>
      <c r="BA73" s="1955"/>
      <c r="BB73" s="1955"/>
      <c r="BC73" s="1955"/>
      <c r="BD73" s="1955"/>
      <c r="BE73" s="1955"/>
      <c r="BF73" s="1955"/>
      <c r="BG73" s="1955"/>
      <c r="BH73" s="1955"/>
      <c r="BI73" s="1956"/>
      <c r="BQ73" s="1825"/>
      <c r="BR73" s="1825"/>
      <c r="BS73" s="1824"/>
      <c r="BT73" s="1824"/>
      <c r="BU73" s="1824"/>
      <c r="BV73" s="1824"/>
      <c r="BW73" s="1824"/>
      <c r="BX73" s="1824"/>
      <c r="BY73" s="1824"/>
      <c r="BZ73" s="1824"/>
      <c r="CA73" s="1824"/>
      <c r="CB73" s="1824"/>
      <c r="CC73" s="1824"/>
      <c r="CD73" s="1826"/>
      <c r="CE73" s="1826"/>
      <c r="CF73" s="1826"/>
      <c r="CG73" s="1826"/>
      <c r="CH73" s="1826"/>
      <c r="CI73" s="1826"/>
      <c r="CJ73" s="1826"/>
      <c r="CK73" s="1826"/>
      <c r="CL73" s="1826"/>
      <c r="CM73" s="1826"/>
      <c r="CN73" s="1826"/>
      <c r="CO73" s="1826"/>
      <c r="CP73" s="1826"/>
      <c r="CQ73" s="1826"/>
      <c r="CR73" s="1826"/>
      <c r="CS73" s="1826"/>
      <c r="CT73" s="1826"/>
      <c r="CU73" s="1826"/>
      <c r="CV73" s="1826"/>
      <c r="CW73" s="1826"/>
      <c r="CX73" s="1826"/>
      <c r="CY73" s="1826"/>
      <c r="CZ73" s="1826"/>
      <c r="DA73" s="1826"/>
      <c r="DB73" s="1826"/>
      <c r="DC73" s="1827"/>
      <c r="DD73" s="1827"/>
      <c r="DE73" s="1827"/>
      <c r="DF73" s="1827"/>
      <c r="DG73" s="1828"/>
      <c r="DH73" s="1828"/>
      <c r="DI73" s="1828"/>
      <c r="DJ73" s="1828"/>
      <c r="DK73" s="1822"/>
      <c r="DL73" s="1822"/>
      <c r="DM73" s="1822"/>
      <c r="DN73" s="1822"/>
      <c r="DO73" s="1822"/>
      <c r="DP73" s="1822"/>
      <c r="DQ73" s="1822"/>
      <c r="DR73" s="1822"/>
      <c r="DS73" s="1822"/>
      <c r="DT73" s="1822"/>
      <c r="DU73" s="1822"/>
      <c r="DV73" s="1822"/>
      <c r="DW73" s="1822"/>
    </row>
    <row r="74" spans="1:127" ht="6.75" customHeight="1" thickBot="1">
      <c r="A74" s="1764"/>
      <c r="B74" s="1765"/>
      <c r="C74" s="1768"/>
      <c r="D74" s="1771"/>
      <c r="E74" s="1945"/>
      <c r="F74" s="1945"/>
      <c r="G74" s="1945"/>
      <c r="H74" s="1945"/>
      <c r="I74" s="1945"/>
      <c r="J74" s="1946"/>
      <c r="K74" s="1967"/>
      <c r="L74" s="1968"/>
      <c r="M74" s="2011"/>
      <c r="N74" s="2012"/>
      <c r="O74" s="2012"/>
      <c r="P74" s="2012"/>
      <c r="Q74" s="2013"/>
      <c r="R74" s="2014"/>
      <c r="S74" s="2015"/>
      <c r="T74" s="2001"/>
      <c r="U74" s="2002"/>
      <c r="V74" s="2014"/>
      <c r="W74" s="2015"/>
      <c r="X74" s="2001"/>
      <c r="Y74" s="2002"/>
      <c r="Z74" s="2008"/>
      <c r="AA74" s="2008"/>
      <c r="AB74" s="2011"/>
      <c r="AC74" s="2012"/>
      <c r="AD74" s="2012"/>
      <c r="AE74" s="2012"/>
      <c r="AF74" s="2013"/>
      <c r="AG74" s="2014"/>
      <c r="AH74" s="2015"/>
      <c r="AI74" s="2001"/>
      <c r="AJ74" s="2002"/>
      <c r="AK74" s="2014"/>
      <c r="AL74" s="2015"/>
      <c r="AM74" s="2001"/>
      <c r="AN74" s="2002"/>
      <c r="AO74" s="2003"/>
      <c r="AP74" s="2004"/>
      <c r="AQ74" s="2004"/>
      <c r="AR74" s="2004"/>
      <c r="AS74" s="2004"/>
      <c r="AT74" s="2004"/>
      <c r="AU74" s="2004"/>
      <c r="AV74" s="2004"/>
      <c r="AW74" s="2004"/>
      <c r="AX74" s="2004"/>
      <c r="AY74" s="2004"/>
      <c r="AZ74" s="2004"/>
      <c r="BA74" s="2004"/>
      <c r="BB74" s="2004"/>
      <c r="BC74" s="2004"/>
      <c r="BD74" s="2004"/>
      <c r="BE74" s="2004"/>
      <c r="BF74" s="2004"/>
      <c r="BG74" s="2004"/>
      <c r="BH74" s="2004"/>
      <c r="BI74" s="2005"/>
      <c r="BQ74" s="1825"/>
      <c r="BR74" s="1825"/>
      <c r="BS74" s="1824"/>
      <c r="BT74" s="1824"/>
      <c r="BU74" s="1824"/>
      <c r="BV74" s="1824"/>
      <c r="BW74" s="1824"/>
      <c r="BX74" s="1824"/>
      <c r="BY74" s="1824"/>
      <c r="BZ74" s="1824"/>
      <c r="CA74" s="1824"/>
      <c r="CB74" s="1824"/>
      <c r="CC74" s="1824"/>
      <c r="CD74" s="1826"/>
      <c r="CE74" s="1826"/>
      <c r="CF74" s="1826"/>
      <c r="CG74" s="1826"/>
      <c r="CH74" s="1826"/>
      <c r="CI74" s="1826"/>
      <c r="CJ74" s="1826"/>
      <c r="CK74" s="1826"/>
      <c r="CL74" s="1826"/>
      <c r="CM74" s="1826"/>
      <c r="CN74" s="1826"/>
      <c r="CO74" s="1826"/>
      <c r="CP74" s="1826"/>
      <c r="CQ74" s="1826"/>
      <c r="CR74" s="1826"/>
      <c r="CS74" s="1826"/>
      <c r="CT74" s="1826"/>
      <c r="CU74" s="1826"/>
      <c r="CV74" s="1826"/>
      <c r="CW74" s="1826"/>
      <c r="CX74" s="1826"/>
      <c r="CY74" s="1826"/>
      <c r="CZ74" s="1826"/>
      <c r="DA74" s="1826"/>
      <c r="DB74" s="1826"/>
      <c r="DC74" s="1827"/>
      <c r="DD74" s="1827"/>
      <c r="DE74" s="1827"/>
      <c r="DF74" s="1827"/>
      <c r="DG74" s="1828"/>
      <c r="DH74" s="1828"/>
      <c r="DI74" s="1828"/>
      <c r="DJ74" s="1828"/>
      <c r="DK74" s="1822"/>
      <c r="DL74" s="1822"/>
      <c r="DM74" s="1822"/>
      <c r="DN74" s="1822"/>
      <c r="DO74" s="1822"/>
      <c r="DP74" s="1822"/>
      <c r="DQ74" s="1822"/>
      <c r="DR74" s="1822"/>
      <c r="DS74" s="1822"/>
      <c r="DT74" s="1822"/>
      <c r="DU74" s="1822"/>
      <c r="DV74" s="1822"/>
      <c r="DW74" s="1822"/>
    </row>
    <row r="75" spans="1:127" ht="6.75" customHeight="1" thickBot="1">
      <c r="A75" s="286"/>
      <c r="B75" s="286"/>
      <c r="C75" s="253"/>
      <c r="D75" s="254"/>
      <c r="E75" s="255"/>
      <c r="F75" s="255"/>
      <c r="G75" s="255"/>
      <c r="H75" s="255"/>
      <c r="I75" s="255"/>
      <c r="J75" s="255"/>
      <c r="K75" s="255"/>
      <c r="L75" s="255"/>
      <c r="M75" s="256"/>
      <c r="N75" s="256"/>
      <c r="O75" s="256"/>
      <c r="P75" s="256"/>
      <c r="Q75" s="256"/>
      <c r="R75" s="257"/>
      <c r="S75" s="257"/>
      <c r="T75" s="256"/>
      <c r="U75" s="256"/>
      <c r="V75" s="257"/>
      <c r="W75" s="257"/>
      <c r="X75" s="256"/>
      <c r="Y75" s="256"/>
      <c r="Z75" s="285"/>
      <c r="AA75" s="285"/>
      <c r="AB75" s="256"/>
      <c r="AC75" s="256"/>
      <c r="AD75" s="256"/>
      <c r="AE75" s="256"/>
      <c r="AF75" s="256"/>
      <c r="AG75" s="257"/>
      <c r="AH75" s="257"/>
      <c r="AI75" s="256"/>
      <c r="AJ75" s="256"/>
      <c r="AK75" s="257"/>
      <c r="AL75" s="257"/>
      <c r="AM75" s="256"/>
      <c r="AN75" s="256"/>
      <c r="AO75" s="285"/>
      <c r="AP75" s="285"/>
      <c r="AQ75" s="285"/>
      <c r="AR75" s="285"/>
      <c r="AS75" s="285"/>
      <c r="AT75" s="285"/>
      <c r="AU75" s="285"/>
      <c r="AV75" s="285"/>
      <c r="AW75" s="285"/>
      <c r="AX75" s="285"/>
      <c r="AY75" s="285"/>
      <c r="AZ75" s="285"/>
      <c r="BA75" s="285"/>
      <c r="BB75" s="285"/>
      <c r="BC75" s="285"/>
      <c r="BD75" s="285"/>
      <c r="BE75" s="285"/>
      <c r="BF75" s="285"/>
      <c r="BG75" s="285"/>
      <c r="BH75" s="285"/>
      <c r="BI75" s="285"/>
      <c r="BQ75" s="1825"/>
      <c r="BR75" s="1825"/>
      <c r="BS75" s="1824"/>
      <c r="BT75" s="1824"/>
      <c r="BU75" s="1824"/>
      <c r="BV75" s="1824"/>
      <c r="BW75" s="1824"/>
      <c r="BX75" s="1824"/>
      <c r="BY75" s="1824"/>
      <c r="BZ75" s="1824"/>
      <c r="CA75" s="1824"/>
      <c r="CB75" s="1824"/>
      <c r="CC75" s="1824"/>
      <c r="CD75" s="1826"/>
      <c r="CE75" s="1826"/>
      <c r="CF75" s="1826"/>
      <c r="CG75" s="1826"/>
      <c r="CH75" s="1826"/>
      <c r="CI75" s="1826"/>
      <c r="CJ75" s="1826"/>
      <c r="CK75" s="1826"/>
      <c r="CL75" s="1826"/>
      <c r="CM75" s="1826"/>
      <c r="CN75" s="1826"/>
      <c r="CO75" s="1826"/>
      <c r="CP75" s="1826"/>
      <c r="CQ75" s="1826"/>
      <c r="CR75" s="1826"/>
      <c r="CS75" s="1826"/>
      <c r="CT75" s="1826"/>
      <c r="CU75" s="1826"/>
      <c r="CV75" s="1826"/>
      <c r="CW75" s="1826"/>
      <c r="CX75" s="1826"/>
      <c r="CY75" s="1826"/>
      <c r="CZ75" s="1826"/>
      <c r="DA75" s="1826"/>
      <c r="DB75" s="1826"/>
      <c r="DC75" s="1827"/>
      <c r="DD75" s="1827"/>
      <c r="DE75" s="1827"/>
      <c r="DF75" s="1827"/>
      <c r="DG75" s="1828"/>
      <c r="DH75" s="1828"/>
      <c r="DI75" s="1828"/>
      <c r="DJ75" s="1828"/>
      <c r="DK75" s="1822"/>
      <c r="DL75" s="1822"/>
      <c r="DM75" s="1822"/>
      <c r="DN75" s="1822"/>
      <c r="DO75" s="1822"/>
      <c r="DP75" s="1822"/>
      <c r="DQ75" s="1822"/>
      <c r="DR75" s="1822"/>
      <c r="DS75" s="1822"/>
      <c r="DT75" s="1822"/>
      <c r="DU75" s="1822"/>
      <c r="DV75" s="1822"/>
      <c r="DW75" s="1822"/>
    </row>
    <row r="76" spans="1:127" ht="6.75" customHeight="1">
      <c r="A76" s="1983" t="s">
        <v>308</v>
      </c>
      <c r="B76" s="1984"/>
      <c r="C76" s="1989" t="s">
        <v>254</v>
      </c>
      <c r="D76" s="1991" t="s">
        <v>309</v>
      </c>
      <c r="E76" s="1993" t="s">
        <v>310</v>
      </c>
      <c r="F76" s="1997" t="s">
        <v>311</v>
      </c>
      <c r="G76" s="1997"/>
      <c r="H76" s="1997"/>
      <c r="I76" s="1997"/>
      <c r="J76" s="1997"/>
      <c r="K76" s="1997"/>
      <c r="L76" s="1997"/>
      <c r="M76" s="1997"/>
      <c r="N76" s="1997"/>
      <c r="O76" s="1997"/>
      <c r="P76" s="1997"/>
      <c r="Q76" s="1997"/>
      <c r="R76" s="1997"/>
      <c r="S76" s="1997"/>
      <c r="T76" s="1997"/>
      <c r="U76" s="1997"/>
      <c r="V76" s="1997"/>
      <c r="W76" s="1997"/>
      <c r="X76" s="1997"/>
      <c r="Y76" s="1997"/>
      <c r="Z76" s="1997"/>
      <c r="AA76" s="1997"/>
      <c r="AB76" s="1997"/>
      <c r="AC76" s="1997"/>
      <c r="AD76" s="1997"/>
      <c r="AE76" s="1997"/>
      <c r="AF76" s="1997"/>
      <c r="AG76" s="1997"/>
      <c r="AH76" s="1997"/>
      <c r="AI76" s="1997"/>
      <c r="AJ76" s="1997"/>
      <c r="AK76" s="1997"/>
      <c r="AL76" s="1997"/>
      <c r="AM76" s="1997"/>
      <c r="AN76" s="1997"/>
      <c r="AO76" s="1997"/>
      <c r="AP76" s="1997"/>
      <c r="AQ76" s="1997"/>
      <c r="AR76" s="1997"/>
      <c r="AS76" s="1997"/>
      <c r="AT76" s="1997"/>
      <c r="AU76" s="1997"/>
      <c r="AV76" s="1997"/>
      <c r="AW76" s="1997"/>
      <c r="AX76" s="1997"/>
      <c r="AY76" s="1997"/>
      <c r="AZ76" s="1997"/>
      <c r="BA76" s="1997"/>
      <c r="BB76" s="1997"/>
      <c r="BC76" s="1997"/>
      <c r="BD76" s="1997"/>
      <c r="BE76" s="1997"/>
      <c r="BF76" s="1997"/>
      <c r="BG76" s="1997"/>
      <c r="BH76" s="1997"/>
      <c r="BI76" s="1998"/>
      <c r="BQ76" s="1825"/>
      <c r="BR76" s="1825"/>
      <c r="BS76" s="1824"/>
      <c r="BT76" s="1824"/>
      <c r="BU76" s="1824"/>
      <c r="BV76" s="1824"/>
      <c r="BW76" s="1824"/>
      <c r="BX76" s="1824"/>
      <c r="BY76" s="1824"/>
      <c r="BZ76" s="1824"/>
      <c r="CA76" s="1824"/>
      <c r="CB76" s="1824"/>
      <c r="CC76" s="1824"/>
      <c r="CD76" s="1826"/>
      <c r="CE76" s="1826"/>
      <c r="CF76" s="1826"/>
      <c r="CG76" s="1826"/>
      <c r="CH76" s="1826"/>
      <c r="CI76" s="1826"/>
      <c r="CJ76" s="1826"/>
      <c r="CK76" s="1826"/>
      <c r="CL76" s="1826"/>
      <c r="CM76" s="1826"/>
      <c r="CN76" s="1826"/>
      <c r="CO76" s="1826"/>
      <c r="CP76" s="1826"/>
      <c r="CQ76" s="1826"/>
      <c r="CR76" s="1826"/>
      <c r="CS76" s="1826"/>
      <c r="CT76" s="1826"/>
      <c r="CU76" s="1826"/>
      <c r="CV76" s="1826"/>
      <c r="CW76" s="1826"/>
      <c r="CX76" s="1826"/>
      <c r="CY76" s="1826"/>
      <c r="CZ76" s="1826"/>
      <c r="DA76" s="1826"/>
      <c r="DB76" s="1826"/>
      <c r="DC76" s="1827"/>
      <c r="DD76" s="1827"/>
      <c r="DE76" s="1827"/>
      <c r="DF76" s="1827"/>
      <c r="DG76" s="1828"/>
      <c r="DH76" s="1828"/>
      <c r="DI76" s="1828"/>
      <c r="DJ76" s="1828"/>
      <c r="DK76" s="1822"/>
      <c r="DL76" s="1822"/>
      <c r="DM76" s="1822"/>
      <c r="DN76" s="1822"/>
      <c r="DO76" s="1822"/>
      <c r="DP76" s="1822"/>
      <c r="DQ76" s="1822"/>
      <c r="DR76" s="1822"/>
      <c r="DS76" s="1822"/>
      <c r="DT76" s="1822"/>
      <c r="DU76" s="1822"/>
      <c r="DV76" s="1822"/>
      <c r="DW76" s="1822"/>
    </row>
    <row r="77" spans="1:127" ht="6.75" customHeight="1">
      <c r="A77" s="1985"/>
      <c r="B77" s="1986"/>
      <c r="C77" s="1990"/>
      <c r="D77" s="1770"/>
      <c r="E77" s="1994"/>
      <c r="F77" s="1999"/>
      <c r="G77" s="1999"/>
      <c r="H77" s="1999"/>
      <c r="I77" s="1999"/>
      <c r="J77" s="1999"/>
      <c r="K77" s="1999"/>
      <c r="L77" s="1999"/>
      <c r="M77" s="1999"/>
      <c r="N77" s="1999"/>
      <c r="O77" s="1999"/>
      <c r="P77" s="1999"/>
      <c r="Q77" s="1999"/>
      <c r="R77" s="1999"/>
      <c r="S77" s="1999"/>
      <c r="T77" s="1999"/>
      <c r="U77" s="1999"/>
      <c r="V77" s="1999"/>
      <c r="W77" s="1999"/>
      <c r="X77" s="1999"/>
      <c r="Y77" s="1999"/>
      <c r="Z77" s="1999"/>
      <c r="AA77" s="1999"/>
      <c r="AB77" s="1999"/>
      <c r="AC77" s="1999"/>
      <c r="AD77" s="1999"/>
      <c r="AE77" s="1999"/>
      <c r="AF77" s="1999"/>
      <c r="AG77" s="1999"/>
      <c r="AH77" s="1999"/>
      <c r="AI77" s="1999"/>
      <c r="AJ77" s="1999"/>
      <c r="AK77" s="1999"/>
      <c r="AL77" s="1999"/>
      <c r="AM77" s="1999"/>
      <c r="AN77" s="1999"/>
      <c r="AO77" s="1999"/>
      <c r="AP77" s="1999"/>
      <c r="AQ77" s="1999"/>
      <c r="AR77" s="1999"/>
      <c r="AS77" s="1999"/>
      <c r="AT77" s="1999"/>
      <c r="AU77" s="1999"/>
      <c r="AV77" s="1999"/>
      <c r="AW77" s="1999"/>
      <c r="AX77" s="1999"/>
      <c r="AY77" s="1999"/>
      <c r="AZ77" s="1999"/>
      <c r="BA77" s="1999"/>
      <c r="BB77" s="1999"/>
      <c r="BC77" s="1999"/>
      <c r="BD77" s="1999"/>
      <c r="BE77" s="1999"/>
      <c r="BF77" s="1999"/>
      <c r="BG77" s="1999"/>
      <c r="BH77" s="1999"/>
      <c r="BI77" s="2000"/>
      <c r="BQ77" s="1825"/>
      <c r="BR77" s="1825"/>
      <c r="BS77" s="1824"/>
      <c r="BT77" s="1824"/>
      <c r="BU77" s="1824"/>
      <c r="BV77" s="1824"/>
      <c r="BW77" s="1824"/>
      <c r="BX77" s="1824"/>
      <c r="BY77" s="1824"/>
      <c r="BZ77" s="1824"/>
      <c r="CA77" s="1824"/>
      <c r="CB77" s="1824"/>
      <c r="CC77" s="1824"/>
      <c r="CD77" s="1826"/>
      <c r="CE77" s="1826"/>
      <c r="CF77" s="1826"/>
      <c r="CG77" s="1826"/>
      <c r="CH77" s="1826"/>
      <c r="CI77" s="1826"/>
      <c r="CJ77" s="1826"/>
      <c r="CK77" s="1826"/>
      <c r="CL77" s="1826"/>
      <c r="CM77" s="1826"/>
      <c r="CN77" s="1826"/>
      <c r="CO77" s="1826"/>
      <c r="CP77" s="1826"/>
      <c r="CQ77" s="1826"/>
      <c r="CR77" s="1826"/>
      <c r="CS77" s="1826"/>
      <c r="CT77" s="1826"/>
      <c r="CU77" s="1826"/>
      <c r="CV77" s="1826"/>
      <c r="CW77" s="1826"/>
      <c r="CX77" s="1826"/>
      <c r="CY77" s="1826"/>
      <c r="CZ77" s="1826"/>
      <c r="DA77" s="1826"/>
      <c r="DB77" s="1826"/>
      <c r="DC77" s="1827"/>
      <c r="DD77" s="1827"/>
      <c r="DE77" s="1827"/>
      <c r="DF77" s="1827"/>
      <c r="DG77" s="1828"/>
      <c r="DH77" s="1828"/>
      <c r="DI77" s="1828"/>
      <c r="DJ77" s="1828"/>
      <c r="DK77" s="1822"/>
      <c r="DL77" s="1822"/>
      <c r="DM77" s="1822"/>
      <c r="DN77" s="1822"/>
      <c r="DO77" s="1822"/>
      <c r="DP77" s="1822"/>
      <c r="DQ77" s="1822"/>
      <c r="DR77" s="1822"/>
      <c r="DS77" s="1822"/>
      <c r="DT77" s="1822"/>
      <c r="DU77" s="1822"/>
      <c r="DV77" s="1822"/>
      <c r="DW77" s="1822"/>
    </row>
    <row r="78" spans="1:127" ht="6.75" customHeight="1" thickBot="1">
      <c r="A78" s="1985"/>
      <c r="B78" s="1986"/>
      <c r="C78" s="1990"/>
      <c r="D78" s="1770"/>
      <c r="E78" s="1994"/>
      <c r="F78" s="1999"/>
      <c r="G78" s="1999"/>
      <c r="H78" s="1999"/>
      <c r="I78" s="1999"/>
      <c r="J78" s="1999"/>
      <c r="K78" s="1999"/>
      <c r="L78" s="1999"/>
      <c r="M78" s="1999"/>
      <c r="N78" s="1999"/>
      <c r="O78" s="1999"/>
      <c r="P78" s="1999"/>
      <c r="Q78" s="1999"/>
      <c r="R78" s="1999"/>
      <c r="S78" s="1999"/>
      <c r="T78" s="1999"/>
      <c r="U78" s="1999"/>
      <c r="V78" s="1999"/>
      <c r="W78" s="1999"/>
      <c r="X78" s="1999"/>
      <c r="Y78" s="1999"/>
      <c r="Z78" s="1999"/>
      <c r="AA78" s="1999"/>
      <c r="AB78" s="1999"/>
      <c r="AC78" s="1999"/>
      <c r="AD78" s="1999"/>
      <c r="AE78" s="1999"/>
      <c r="AF78" s="1999"/>
      <c r="AG78" s="1999"/>
      <c r="AH78" s="1999"/>
      <c r="AI78" s="1999"/>
      <c r="AJ78" s="1999"/>
      <c r="AK78" s="1999"/>
      <c r="AL78" s="1999"/>
      <c r="AM78" s="1999"/>
      <c r="AN78" s="1999"/>
      <c r="AO78" s="1999"/>
      <c r="AP78" s="1999"/>
      <c r="AQ78" s="1999"/>
      <c r="AR78" s="1999"/>
      <c r="AS78" s="1999"/>
      <c r="AT78" s="1999"/>
      <c r="AU78" s="1999"/>
      <c r="AV78" s="1999"/>
      <c r="AW78" s="1999"/>
      <c r="AX78" s="1999"/>
      <c r="AY78" s="1999"/>
      <c r="AZ78" s="1999"/>
      <c r="BA78" s="1999"/>
      <c r="BB78" s="1999"/>
      <c r="BC78" s="1999"/>
      <c r="BD78" s="1999"/>
      <c r="BE78" s="1999"/>
      <c r="BF78" s="1999"/>
      <c r="BG78" s="1999"/>
      <c r="BH78" s="1999"/>
      <c r="BI78" s="2000"/>
      <c r="BQ78" s="1825"/>
      <c r="BR78" s="1825"/>
      <c r="BS78" s="1824"/>
      <c r="BT78" s="1824"/>
      <c r="BU78" s="1824"/>
      <c r="BV78" s="1824"/>
      <c r="BW78" s="1824"/>
      <c r="BX78" s="1824"/>
      <c r="BY78" s="1824"/>
      <c r="BZ78" s="1824"/>
      <c r="CA78" s="1824"/>
      <c r="CB78" s="1824"/>
      <c r="CC78" s="1824"/>
      <c r="CD78" s="1826"/>
      <c r="CE78" s="1826"/>
      <c r="CF78" s="1826"/>
      <c r="CG78" s="1826"/>
      <c r="CH78" s="1826"/>
      <c r="CI78" s="1826"/>
      <c r="CJ78" s="1826"/>
      <c r="CK78" s="1826"/>
      <c r="CL78" s="1826"/>
      <c r="CM78" s="1826"/>
      <c r="CN78" s="1826"/>
      <c r="CO78" s="1826"/>
      <c r="CP78" s="1826"/>
      <c r="CQ78" s="1826"/>
      <c r="CR78" s="1826"/>
      <c r="CS78" s="1826"/>
      <c r="CT78" s="1826"/>
      <c r="CU78" s="1826"/>
      <c r="CV78" s="1826"/>
      <c r="CW78" s="1826"/>
      <c r="CX78" s="1826"/>
      <c r="CY78" s="1826"/>
      <c r="CZ78" s="1826"/>
      <c r="DA78" s="1826"/>
      <c r="DB78" s="1826"/>
      <c r="DC78" s="1827"/>
      <c r="DD78" s="1827"/>
      <c r="DE78" s="1827"/>
      <c r="DF78" s="1827"/>
      <c r="DG78" s="1828"/>
      <c r="DH78" s="1828"/>
      <c r="DI78" s="1828"/>
      <c r="DJ78" s="1828"/>
      <c r="DK78" s="1822"/>
      <c r="DL78" s="1822"/>
      <c r="DM78" s="1822"/>
      <c r="DN78" s="1822"/>
      <c r="DO78" s="1822"/>
      <c r="DP78" s="1822"/>
      <c r="DQ78" s="1822"/>
      <c r="DR78" s="1822"/>
      <c r="DS78" s="1822"/>
      <c r="DT78" s="1822"/>
      <c r="DU78" s="1822"/>
      <c r="DV78" s="1822"/>
      <c r="DW78" s="1822"/>
    </row>
    <row r="79" spans="1:127" ht="6.75" customHeight="1">
      <c r="A79" s="1985"/>
      <c r="B79" s="1986"/>
      <c r="C79" s="1990"/>
      <c r="D79" s="1770"/>
      <c r="E79" s="1995"/>
      <c r="F79" s="2016" t="s">
        <v>288</v>
      </c>
      <c r="G79" s="2016"/>
      <c r="H79" s="2016"/>
      <c r="I79" s="2016"/>
      <c r="J79" s="2016"/>
      <c r="K79" s="2016"/>
      <c r="L79" s="2016"/>
      <c r="M79" s="2016"/>
      <c r="N79" s="2016"/>
      <c r="O79" s="2016"/>
      <c r="P79" s="2016"/>
      <c r="Q79" s="2017"/>
      <c r="R79" s="2018" t="s">
        <v>289</v>
      </c>
      <c r="S79" s="2020" t="s">
        <v>290</v>
      </c>
      <c r="T79" s="2021"/>
      <c r="U79" s="2021"/>
      <c r="V79" s="2021"/>
      <c r="W79" s="2021"/>
      <c r="X79" s="2022"/>
      <c r="Y79" s="2018" t="s">
        <v>289</v>
      </c>
      <c r="Z79" s="2020" t="s">
        <v>312</v>
      </c>
      <c r="AA79" s="2021"/>
      <c r="AB79" s="2021"/>
      <c r="AC79" s="2021"/>
      <c r="AD79" s="2021"/>
      <c r="AE79" s="2022"/>
      <c r="AF79" s="2023" t="s">
        <v>313</v>
      </c>
      <c r="AG79" s="2024"/>
      <c r="AH79" s="2024"/>
      <c r="AI79" s="2024"/>
      <c r="AJ79" s="2024"/>
      <c r="AK79" s="2024"/>
      <c r="AL79" s="2024"/>
      <c r="AM79" s="2024"/>
      <c r="AN79" s="2024"/>
      <c r="AO79" s="2024"/>
      <c r="AP79" s="2024"/>
      <c r="AQ79" s="2024"/>
      <c r="AR79" s="2024"/>
      <c r="AS79" s="2024"/>
      <c r="AT79" s="2024"/>
      <c r="AU79" s="2024"/>
      <c r="AV79" s="2024"/>
      <c r="AW79" s="2024"/>
      <c r="AX79" s="2024"/>
      <c r="AY79" s="2024"/>
      <c r="AZ79" s="2024"/>
      <c r="BA79" s="2024"/>
      <c r="BB79" s="2024"/>
      <c r="BC79" s="2024"/>
      <c r="BD79" s="2024"/>
      <c r="BE79" s="2024"/>
      <c r="BF79" s="2024"/>
      <c r="BG79" s="2024"/>
      <c r="BH79" s="2024"/>
      <c r="BI79" s="2025"/>
      <c r="BQ79" s="1825"/>
      <c r="BR79" s="1825"/>
      <c r="BS79" s="1824"/>
      <c r="BT79" s="1824"/>
      <c r="BU79" s="1824"/>
      <c r="BV79" s="1824"/>
      <c r="BW79" s="1824"/>
      <c r="BX79" s="1824"/>
      <c r="BY79" s="1824"/>
      <c r="BZ79" s="1824"/>
      <c r="CA79" s="1824"/>
      <c r="CB79" s="1824"/>
      <c r="CC79" s="1824"/>
      <c r="CD79" s="1826"/>
      <c r="CE79" s="1826"/>
      <c r="CF79" s="1826"/>
      <c r="CG79" s="1826"/>
      <c r="CH79" s="1826"/>
      <c r="CI79" s="1826"/>
      <c r="CJ79" s="1826"/>
      <c r="CK79" s="1826"/>
      <c r="CL79" s="1826"/>
      <c r="CM79" s="1826"/>
      <c r="CN79" s="1826"/>
      <c r="CO79" s="1826"/>
      <c r="CP79" s="1826"/>
      <c r="CQ79" s="1826"/>
      <c r="CR79" s="1826"/>
      <c r="CS79" s="1826"/>
      <c r="CT79" s="1826"/>
      <c r="CU79" s="1826"/>
      <c r="CV79" s="1826"/>
      <c r="CW79" s="1826"/>
      <c r="CX79" s="1826"/>
      <c r="CY79" s="1826"/>
      <c r="CZ79" s="1826"/>
      <c r="DA79" s="1826"/>
      <c r="DB79" s="1826"/>
      <c r="DC79" s="1827"/>
      <c r="DD79" s="1827"/>
      <c r="DE79" s="1827"/>
      <c r="DF79" s="1827"/>
      <c r="DG79" s="1828"/>
      <c r="DH79" s="1828"/>
      <c r="DI79" s="1828"/>
      <c r="DJ79" s="1828"/>
      <c r="DK79" s="1822"/>
      <c r="DL79" s="1822"/>
      <c r="DM79" s="1822"/>
      <c r="DN79" s="1822"/>
      <c r="DO79" s="1822"/>
      <c r="DP79" s="1822"/>
      <c r="DQ79" s="1822"/>
      <c r="DR79" s="1822"/>
      <c r="DS79" s="1822"/>
      <c r="DT79" s="1822"/>
      <c r="DU79" s="1822"/>
      <c r="DV79" s="1822"/>
      <c r="DW79" s="1822"/>
    </row>
    <row r="80" spans="1:127" ht="6.75" customHeight="1" thickBot="1">
      <c r="A80" s="1985"/>
      <c r="B80" s="1986"/>
      <c r="C80" s="1990"/>
      <c r="D80" s="1770"/>
      <c r="E80" s="1995"/>
      <c r="F80" s="2016"/>
      <c r="G80" s="2016"/>
      <c r="H80" s="2016"/>
      <c r="I80" s="2016"/>
      <c r="J80" s="2016"/>
      <c r="K80" s="2016"/>
      <c r="L80" s="2016"/>
      <c r="M80" s="2016"/>
      <c r="N80" s="2016"/>
      <c r="O80" s="2016"/>
      <c r="P80" s="2016"/>
      <c r="Q80" s="2017"/>
      <c r="R80" s="2019"/>
      <c r="S80" s="2020"/>
      <c r="T80" s="2021"/>
      <c r="U80" s="2021"/>
      <c r="V80" s="2021"/>
      <c r="W80" s="2021"/>
      <c r="X80" s="2022"/>
      <c r="Y80" s="2019"/>
      <c r="Z80" s="2020"/>
      <c r="AA80" s="2021"/>
      <c r="AB80" s="2021"/>
      <c r="AC80" s="2021"/>
      <c r="AD80" s="2021"/>
      <c r="AE80" s="2022"/>
      <c r="AF80" s="2023"/>
      <c r="AG80" s="2024"/>
      <c r="AH80" s="2024"/>
      <c r="AI80" s="2024"/>
      <c r="AJ80" s="2024"/>
      <c r="AK80" s="2024"/>
      <c r="AL80" s="2024"/>
      <c r="AM80" s="2024"/>
      <c r="AN80" s="2024"/>
      <c r="AO80" s="2024"/>
      <c r="AP80" s="2024"/>
      <c r="AQ80" s="2024"/>
      <c r="AR80" s="2024"/>
      <c r="AS80" s="2024"/>
      <c r="AT80" s="2024"/>
      <c r="AU80" s="2024"/>
      <c r="AV80" s="2024"/>
      <c r="AW80" s="2024"/>
      <c r="AX80" s="2024"/>
      <c r="AY80" s="2024"/>
      <c r="AZ80" s="2024"/>
      <c r="BA80" s="2024"/>
      <c r="BB80" s="2024"/>
      <c r="BC80" s="2024"/>
      <c r="BD80" s="2024"/>
      <c r="BE80" s="2024"/>
      <c r="BF80" s="2024"/>
      <c r="BG80" s="2024"/>
      <c r="BH80" s="2024"/>
      <c r="BI80" s="2025"/>
      <c r="BQ80" s="1825"/>
      <c r="BR80" s="1825"/>
      <c r="BS80" s="1824"/>
      <c r="BT80" s="1824"/>
      <c r="BU80" s="1824"/>
      <c r="BV80" s="1824"/>
      <c r="BW80" s="1824"/>
      <c r="BX80" s="1824"/>
      <c r="BY80" s="1824"/>
      <c r="BZ80" s="1824"/>
      <c r="CA80" s="1824"/>
      <c r="CB80" s="1824"/>
      <c r="CC80" s="1824"/>
      <c r="CD80" s="1826"/>
      <c r="CE80" s="1826"/>
      <c r="CF80" s="1826"/>
      <c r="CG80" s="1826"/>
      <c r="CH80" s="1826"/>
      <c r="CI80" s="1826"/>
      <c r="CJ80" s="1826"/>
      <c r="CK80" s="1826"/>
      <c r="CL80" s="1826"/>
      <c r="CM80" s="1826"/>
      <c r="CN80" s="1826"/>
      <c r="CO80" s="1826"/>
      <c r="CP80" s="1826"/>
      <c r="CQ80" s="1826"/>
      <c r="CR80" s="1826"/>
      <c r="CS80" s="1826"/>
      <c r="CT80" s="1826"/>
      <c r="CU80" s="1826"/>
      <c r="CV80" s="1826"/>
      <c r="CW80" s="1826"/>
      <c r="CX80" s="1826"/>
      <c r="CY80" s="1826"/>
      <c r="CZ80" s="1826"/>
      <c r="DA80" s="1826"/>
      <c r="DB80" s="1826"/>
      <c r="DC80" s="1827"/>
      <c r="DD80" s="1827"/>
      <c r="DE80" s="1827"/>
      <c r="DF80" s="1827"/>
      <c r="DG80" s="1828"/>
      <c r="DH80" s="1828"/>
      <c r="DI80" s="1828"/>
      <c r="DJ80" s="1828"/>
      <c r="DK80" s="1822"/>
      <c r="DL80" s="1822"/>
      <c r="DM80" s="1822"/>
      <c r="DN80" s="1822"/>
      <c r="DO80" s="1822"/>
      <c r="DP80" s="1822"/>
      <c r="DQ80" s="1822"/>
      <c r="DR80" s="1822"/>
      <c r="DS80" s="1822"/>
      <c r="DT80" s="1822"/>
      <c r="DU80" s="1822"/>
      <c r="DV80" s="1822"/>
      <c r="DW80" s="1822"/>
    </row>
    <row r="81" spans="1:127" ht="6.75" customHeight="1">
      <c r="A81" s="1985"/>
      <c r="B81" s="1986"/>
      <c r="C81" s="1990"/>
      <c r="D81" s="1770"/>
      <c r="E81" s="1994"/>
      <c r="F81" s="2026" t="s">
        <v>262</v>
      </c>
      <c r="G81" s="2026"/>
      <c r="H81" s="2026"/>
      <c r="I81" s="2026"/>
      <c r="J81" s="2027"/>
      <c r="K81" s="1787"/>
      <c r="L81" s="1788"/>
      <c r="M81" s="1788"/>
      <c r="N81" s="1788"/>
      <c r="O81" s="1788"/>
      <c r="P81" s="1788"/>
      <c r="Q81" s="1788"/>
      <c r="R81" s="1788"/>
      <c r="S81" s="1788"/>
      <c r="T81" s="1788"/>
      <c r="U81" s="1788"/>
      <c r="V81" s="1788"/>
      <c r="W81" s="1788"/>
      <c r="X81" s="1788"/>
      <c r="Y81" s="1788"/>
      <c r="Z81" s="1788"/>
      <c r="AA81" s="1788"/>
      <c r="AB81" s="1788"/>
      <c r="AC81" s="1788"/>
      <c r="AD81" s="1788"/>
      <c r="AE81" s="1788"/>
      <c r="AF81" s="1788"/>
      <c r="AG81" s="1788"/>
      <c r="AH81" s="1788"/>
      <c r="AI81" s="1788"/>
      <c r="AJ81" s="1788"/>
      <c r="AK81" s="1788"/>
      <c r="AL81" s="1788"/>
      <c r="AM81" s="1788"/>
      <c r="AN81" s="1788"/>
      <c r="AO81" s="1788"/>
      <c r="AP81" s="1788"/>
      <c r="AQ81" s="1788"/>
      <c r="AR81" s="1788"/>
      <c r="AS81" s="1788"/>
      <c r="AT81" s="1788"/>
      <c r="AU81" s="1788"/>
      <c r="AV81" s="1788"/>
      <c r="AW81" s="1788"/>
      <c r="AX81" s="1788"/>
      <c r="AY81" s="1788"/>
      <c r="AZ81" s="1788"/>
      <c r="BA81" s="1788"/>
      <c r="BB81" s="1788"/>
      <c r="BC81" s="1788"/>
      <c r="BD81" s="1788"/>
      <c r="BE81" s="1788"/>
      <c r="BF81" s="1788"/>
      <c r="BG81" s="1788"/>
      <c r="BH81" s="1788"/>
      <c r="BI81" s="2030"/>
      <c r="BQ81" s="1825"/>
      <c r="BR81" s="1825"/>
      <c r="BS81" s="1824"/>
      <c r="BT81" s="1824"/>
      <c r="BU81" s="1824"/>
      <c r="BV81" s="1824"/>
      <c r="BW81" s="1824"/>
      <c r="BX81" s="1824"/>
      <c r="BY81" s="1824"/>
      <c r="BZ81" s="1824"/>
      <c r="CA81" s="1824"/>
      <c r="CB81" s="1824"/>
      <c r="CC81" s="1824"/>
      <c r="CD81" s="1826"/>
      <c r="CE81" s="1826"/>
      <c r="CF81" s="1826"/>
      <c r="CG81" s="1826"/>
      <c r="CH81" s="1826"/>
      <c r="CI81" s="1826"/>
      <c r="CJ81" s="1826"/>
      <c r="CK81" s="1826"/>
      <c r="CL81" s="1826"/>
      <c r="CM81" s="1826"/>
      <c r="CN81" s="1826"/>
      <c r="CO81" s="1826"/>
      <c r="CP81" s="1826"/>
      <c r="CQ81" s="1826"/>
      <c r="CR81" s="1826"/>
      <c r="CS81" s="1826"/>
      <c r="CT81" s="1826"/>
      <c r="CU81" s="1826"/>
      <c r="CV81" s="1826"/>
      <c r="CW81" s="1826"/>
      <c r="CX81" s="1826"/>
      <c r="CY81" s="1826"/>
      <c r="CZ81" s="1826"/>
      <c r="DA81" s="1826"/>
      <c r="DB81" s="1826"/>
      <c r="DC81" s="1827"/>
      <c r="DD81" s="1827"/>
      <c r="DE81" s="1827"/>
      <c r="DF81" s="1827"/>
      <c r="DG81" s="1828"/>
      <c r="DH81" s="1828"/>
      <c r="DI81" s="1828"/>
      <c r="DJ81" s="1828"/>
      <c r="DK81" s="1822"/>
      <c r="DL81" s="1822"/>
      <c r="DM81" s="1822"/>
      <c r="DN81" s="1822"/>
      <c r="DO81" s="1822"/>
      <c r="DP81" s="1822"/>
      <c r="DQ81" s="1822"/>
      <c r="DR81" s="1822"/>
      <c r="DS81" s="1822"/>
      <c r="DT81" s="1822"/>
      <c r="DU81" s="1822"/>
      <c r="DV81" s="1822"/>
      <c r="DW81" s="1822"/>
    </row>
    <row r="82" spans="1:127" ht="6.75" customHeight="1">
      <c r="A82" s="1985"/>
      <c r="B82" s="1986"/>
      <c r="C82" s="1990"/>
      <c r="D82" s="1770"/>
      <c r="E82" s="1994"/>
      <c r="F82" s="2026"/>
      <c r="G82" s="2026"/>
      <c r="H82" s="2026"/>
      <c r="I82" s="2026"/>
      <c r="J82" s="2027"/>
      <c r="K82" s="1787"/>
      <c r="L82" s="1788"/>
      <c r="M82" s="1788"/>
      <c r="N82" s="1788"/>
      <c r="O82" s="1788"/>
      <c r="P82" s="1788"/>
      <c r="Q82" s="1788"/>
      <c r="R82" s="1788"/>
      <c r="S82" s="1788"/>
      <c r="T82" s="1788"/>
      <c r="U82" s="1788"/>
      <c r="V82" s="1788"/>
      <c r="W82" s="1788"/>
      <c r="X82" s="1788"/>
      <c r="Y82" s="1788"/>
      <c r="Z82" s="1788"/>
      <c r="AA82" s="1788"/>
      <c r="AB82" s="1788"/>
      <c r="AC82" s="1788"/>
      <c r="AD82" s="1788"/>
      <c r="AE82" s="1788"/>
      <c r="AF82" s="1788"/>
      <c r="AG82" s="1788"/>
      <c r="AH82" s="1788"/>
      <c r="AI82" s="1788"/>
      <c r="AJ82" s="1788"/>
      <c r="AK82" s="1788"/>
      <c r="AL82" s="1788"/>
      <c r="AM82" s="1788"/>
      <c r="AN82" s="1788"/>
      <c r="AO82" s="1788"/>
      <c r="AP82" s="1788"/>
      <c r="AQ82" s="1788"/>
      <c r="AR82" s="1788"/>
      <c r="AS82" s="1788"/>
      <c r="AT82" s="1788"/>
      <c r="AU82" s="1788"/>
      <c r="AV82" s="1788"/>
      <c r="AW82" s="1788"/>
      <c r="AX82" s="1788"/>
      <c r="AY82" s="1788"/>
      <c r="AZ82" s="1788"/>
      <c r="BA82" s="1788"/>
      <c r="BB82" s="1788"/>
      <c r="BC82" s="1788"/>
      <c r="BD82" s="1788"/>
      <c r="BE82" s="1788"/>
      <c r="BF82" s="1788"/>
      <c r="BG82" s="1788"/>
      <c r="BH82" s="1788"/>
      <c r="BI82" s="2030"/>
      <c r="BQ82" s="1825"/>
      <c r="BR82" s="1825"/>
      <c r="BS82" s="1824"/>
      <c r="BT82" s="1824"/>
      <c r="BU82" s="1824"/>
      <c r="BV82" s="1824"/>
      <c r="BW82" s="1824"/>
      <c r="BX82" s="1824"/>
      <c r="BY82" s="1824"/>
      <c r="BZ82" s="1824"/>
      <c r="CA82" s="1824"/>
      <c r="CB82" s="1824"/>
      <c r="CC82" s="1824"/>
      <c r="CD82" s="1826"/>
      <c r="CE82" s="1826"/>
      <c r="CF82" s="1826"/>
      <c r="CG82" s="1826"/>
      <c r="CH82" s="1826"/>
      <c r="CI82" s="1826"/>
      <c r="CJ82" s="1826"/>
      <c r="CK82" s="1826"/>
      <c r="CL82" s="1826"/>
      <c r="CM82" s="1826"/>
      <c r="CN82" s="1826"/>
      <c r="CO82" s="1826"/>
      <c r="CP82" s="1826"/>
      <c r="CQ82" s="1826"/>
      <c r="CR82" s="1826"/>
      <c r="CS82" s="1826"/>
      <c r="CT82" s="1826"/>
      <c r="CU82" s="1826"/>
      <c r="CV82" s="1826"/>
      <c r="CW82" s="1826"/>
      <c r="CX82" s="1826"/>
      <c r="CY82" s="1826"/>
      <c r="CZ82" s="1826"/>
      <c r="DA82" s="1826"/>
      <c r="DB82" s="1826"/>
      <c r="DC82" s="1827"/>
      <c r="DD82" s="1827"/>
      <c r="DE82" s="1827"/>
      <c r="DF82" s="1827"/>
      <c r="DG82" s="1828"/>
      <c r="DH82" s="1828"/>
      <c r="DI82" s="1828"/>
      <c r="DJ82" s="1828"/>
      <c r="DK82" s="1822"/>
      <c r="DL82" s="1822"/>
      <c r="DM82" s="1822"/>
      <c r="DN82" s="1822"/>
      <c r="DO82" s="1822"/>
      <c r="DP82" s="1822"/>
      <c r="DQ82" s="1822"/>
      <c r="DR82" s="1822"/>
      <c r="DS82" s="1822"/>
      <c r="DT82" s="1822"/>
      <c r="DU82" s="1822"/>
      <c r="DV82" s="1822"/>
      <c r="DW82" s="1822"/>
    </row>
    <row r="83" spans="1:127" ht="6.75" customHeight="1">
      <c r="A83" s="1985"/>
      <c r="B83" s="1986"/>
      <c r="C83" s="1990"/>
      <c r="D83" s="1770"/>
      <c r="E83" s="1994"/>
      <c r="F83" s="2028"/>
      <c r="G83" s="2028"/>
      <c r="H83" s="2028"/>
      <c r="I83" s="2028"/>
      <c r="J83" s="2029"/>
      <c r="K83" s="1789"/>
      <c r="L83" s="1790"/>
      <c r="M83" s="1790"/>
      <c r="N83" s="1790"/>
      <c r="O83" s="1790"/>
      <c r="P83" s="1790"/>
      <c r="Q83" s="1790"/>
      <c r="R83" s="1790"/>
      <c r="S83" s="1790"/>
      <c r="T83" s="1790"/>
      <c r="U83" s="1790"/>
      <c r="V83" s="1790"/>
      <c r="W83" s="1790"/>
      <c r="X83" s="1790"/>
      <c r="Y83" s="1790"/>
      <c r="Z83" s="1790"/>
      <c r="AA83" s="1790"/>
      <c r="AB83" s="1790"/>
      <c r="AC83" s="1790"/>
      <c r="AD83" s="1790"/>
      <c r="AE83" s="1790"/>
      <c r="AF83" s="1790"/>
      <c r="AG83" s="1790"/>
      <c r="AH83" s="1790"/>
      <c r="AI83" s="1790"/>
      <c r="AJ83" s="1790"/>
      <c r="AK83" s="1790"/>
      <c r="AL83" s="1790"/>
      <c r="AM83" s="1790"/>
      <c r="AN83" s="1790"/>
      <c r="AO83" s="1790"/>
      <c r="AP83" s="1790"/>
      <c r="AQ83" s="1790"/>
      <c r="AR83" s="1790"/>
      <c r="AS83" s="1790"/>
      <c r="AT83" s="1790"/>
      <c r="AU83" s="1790"/>
      <c r="AV83" s="1790"/>
      <c r="AW83" s="1790"/>
      <c r="AX83" s="1790"/>
      <c r="AY83" s="1790"/>
      <c r="AZ83" s="1790"/>
      <c r="BA83" s="1790"/>
      <c r="BB83" s="1790"/>
      <c r="BC83" s="1790"/>
      <c r="BD83" s="1790"/>
      <c r="BE83" s="1790"/>
      <c r="BF83" s="1790"/>
      <c r="BG83" s="1790"/>
      <c r="BH83" s="1790"/>
      <c r="BI83" s="2031"/>
      <c r="BQ83" s="1825"/>
      <c r="BR83" s="1825"/>
      <c r="BS83" s="1824"/>
      <c r="BT83" s="1824"/>
      <c r="BU83" s="1824"/>
      <c r="BV83" s="1824"/>
      <c r="BW83" s="1824"/>
      <c r="BX83" s="1824"/>
      <c r="BY83" s="1824"/>
      <c r="BZ83" s="1824"/>
      <c r="CA83" s="1824"/>
      <c r="CB83" s="1824"/>
      <c r="CC83" s="1824"/>
      <c r="CD83" s="1826"/>
      <c r="CE83" s="1826"/>
      <c r="CF83" s="1826"/>
      <c r="CG83" s="1826"/>
      <c r="CH83" s="1826"/>
      <c r="CI83" s="1826"/>
      <c r="CJ83" s="1826"/>
      <c r="CK83" s="1826"/>
      <c r="CL83" s="1826"/>
      <c r="CM83" s="1826"/>
      <c r="CN83" s="1826"/>
      <c r="CO83" s="1826"/>
      <c r="CP83" s="1826"/>
      <c r="CQ83" s="1826"/>
      <c r="CR83" s="1826"/>
      <c r="CS83" s="1826"/>
      <c r="CT83" s="1826"/>
      <c r="CU83" s="1826"/>
      <c r="CV83" s="1826"/>
      <c r="CW83" s="1826"/>
      <c r="CX83" s="1826"/>
      <c r="CY83" s="1826"/>
      <c r="CZ83" s="1826"/>
      <c r="DA83" s="1826"/>
      <c r="DB83" s="1826"/>
      <c r="DC83" s="1827"/>
      <c r="DD83" s="1827"/>
      <c r="DE83" s="1827"/>
      <c r="DF83" s="1827"/>
      <c r="DG83" s="1828"/>
      <c r="DH83" s="1828"/>
      <c r="DI83" s="1828"/>
      <c r="DJ83" s="1828"/>
      <c r="DK83" s="1822"/>
      <c r="DL83" s="1822"/>
      <c r="DM83" s="1822"/>
      <c r="DN83" s="1822"/>
      <c r="DO83" s="1822"/>
      <c r="DP83" s="1822"/>
      <c r="DQ83" s="1822"/>
      <c r="DR83" s="1822"/>
      <c r="DS83" s="1822"/>
      <c r="DT83" s="1822"/>
      <c r="DU83" s="1822"/>
      <c r="DV83" s="1822"/>
      <c r="DW83" s="1822"/>
    </row>
    <row r="84" spans="1:127" ht="6.75" customHeight="1">
      <c r="A84" s="1985"/>
      <c r="B84" s="1986"/>
      <c r="C84" s="1990"/>
      <c r="D84" s="1770"/>
      <c r="E84" s="1994"/>
      <c r="F84" s="1818" t="s">
        <v>263</v>
      </c>
      <c r="G84" s="1819"/>
      <c r="H84" s="1819"/>
      <c r="I84" s="1819"/>
      <c r="J84" s="1819"/>
      <c r="K84" s="2037" t="s">
        <v>264</v>
      </c>
      <c r="L84" s="2037"/>
      <c r="M84" s="2038"/>
      <c r="N84" s="2038"/>
      <c r="O84" s="2038"/>
      <c r="P84" s="2039" t="s">
        <v>292</v>
      </c>
      <c r="Q84" s="2038"/>
      <c r="R84" s="2038"/>
      <c r="S84" s="2038"/>
      <c r="T84" s="2038"/>
      <c r="U84" s="1877"/>
      <c r="V84" s="1877"/>
      <c r="W84" s="1877"/>
      <c r="X84" s="1877"/>
      <c r="Y84" s="1877"/>
      <c r="Z84" s="1877"/>
      <c r="AA84" s="2033" t="s">
        <v>266</v>
      </c>
      <c r="AB84" s="2033"/>
      <c r="AC84" s="1877"/>
      <c r="AD84" s="1877"/>
      <c r="AE84" s="1877"/>
      <c r="AF84" s="1877"/>
      <c r="AG84" s="1877"/>
      <c r="AH84" s="1877"/>
      <c r="AI84" s="1877"/>
      <c r="AJ84" s="2033" t="s">
        <v>267</v>
      </c>
      <c r="AK84" s="2034"/>
      <c r="AL84" s="1877"/>
      <c r="AM84" s="1877"/>
      <c r="AN84" s="1877"/>
      <c r="AO84" s="1877"/>
      <c r="AP84" s="1877"/>
      <c r="AQ84" s="1877"/>
      <c r="AR84" s="1877"/>
      <c r="AS84" s="1877"/>
      <c r="AT84" s="1877"/>
      <c r="AU84" s="1877"/>
      <c r="AV84" s="1877"/>
      <c r="AW84" s="1877"/>
      <c r="AX84" s="1877"/>
      <c r="AY84" s="1877"/>
      <c r="AZ84" s="1877"/>
      <c r="BA84" s="1877"/>
      <c r="BB84" s="1877"/>
      <c r="BC84" s="1877"/>
      <c r="BD84" s="1877"/>
      <c r="BE84" s="1877"/>
      <c r="BF84" s="1877"/>
      <c r="BG84" s="1877"/>
      <c r="BH84" s="1877"/>
      <c r="BI84" s="2036"/>
      <c r="BQ84" s="1825"/>
      <c r="BR84" s="1825"/>
      <c r="BS84" s="1824"/>
      <c r="BT84" s="1824"/>
      <c r="BU84" s="1824"/>
      <c r="BV84" s="1824"/>
      <c r="BW84" s="1824"/>
      <c r="BX84" s="1824"/>
      <c r="BY84" s="1824"/>
      <c r="BZ84" s="1824"/>
      <c r="CA84" s="1824"/>
      <c r="CB84" s="1824"/>
      <c r="CC84" s="1824"/>
      <c r="CD84" s="1826"/>
      <c r="CE84" s="1826"/>
      <c r="CF84" s="1826"/>
      <c r="CG84" s="1826"/>
      <c r="CH84" s="1826"/>
      <c r="CI84" s="1826"/>
      <c r="CJ84" s="1826"/>
      <c r="CK84" s="1826"/>
      <c r="CL84" s="1826"/>
      <c r="CM84" s="1826"/>
      <c r="CN84" s="1826"/>
      <c r="CO84" s="1826"/>
      <c r="CP84" s="1826"/>
      <c r="CQ84" s="1826"/>
      <c r="CR84" s="1826"/>
      <c r="CS84" s="1826"/>
      <c r="CT84" s="1826"/>
      <c r="CU84" s="1826"/>
      <c r="CV84" s="1826"/>
      <c r="CW84" s="1826"/>
      <c r="CX84" s="1826"/>
      <c r="CY84" s="1826"/>
      <c r="CZ84" s="1826"/>
      <c r="DA84" s="1826"/>
      <c r="DB84" s="1826"/>
      <c r="DC84" s="1827"/>
      <c r="DD84" s="1827"/>
      <c r="DE84" s="1827"/>
      <c r="DF84" s="1827"/>
      <c r="DG84" s="1828"/>
      <c r="DH84" s="1828"/>
      <c r="DI84" s="1828"/>
      <c r="DJ84" s="1828"/>
      <c r="DK84" s="1822"/>
      <c r="DL84" s="1822"/>
      <c r="DM84" s="1822"/>
      <c r="DN84" s="1822"/>
      <c r="DO84" s="1822"/>
      <c r="DP84" s="1822"/>
      <c r="DQ84" s="1822"/>
      <c r="DR84" s="1822"/>
      <c r="DS84" s="1822"/>
      <c r="DT84" s="1822"/>
      <c r="DU84" s="1822"/>
      <c r="DV84" s="1822"/>
      <c r="DW84" s="1822"/>
    </row>
    <row r="85" spans="1:127" ht="6.75" customHeight="1">
      <c r="A85" s="1985"/>
      <c r="B85" s="1986"/>
      <c r="C85" s="1990"/>
      <c r="D85" s="1770"/>
      <c r="E85" s="1994"/>
      <c r="F85" s="1818"/>
      <c r="G85" s="1819"/>
      <c r="H85" s="1819"/>
      <c r="I85" s="1819"/>
      <c r="J85" s="1819"/>
      <c r="K85" s="1889"/>
      <c r="L85" s="1889"/>
      <c r="M85" s="1820"/>
      <c r="N85" s="1820"/>
      <c r="O85" s="1820"/>
      <c r="P85" s="1821"/>
      <c r="Q85" s="1820"/>
      <c r="R85" s="1820"/>
      <c r="S85" s="1820"/>
      <c r="T85" s="1820"/>
      <c r="U85" s="1783"/>
      <c r="V85" s="1783"/>
      <c r="W85" s="1783"/>
      <c r="X85" s="1783"/>
      <c r="Y85" s="1783"/>
      <c r="Z85" s="1783"/>
      <c r="AA85" s="1784"/>
      <c r="AB85" s="1784"/>
      <c r="AC85" s="1783"/>
      <c r="AD85" s="1783"/>
      <c r="AE85" s="1783"/>
      <c r="AF85" s="1783"/>
      <c r="AG85" s="1783"/>
      <c r="AH85" s="1783"/>
      <c r="AI85" s="1783"/>
      <c r="AJ85" s="2035"/>
      <c r="AK85" s="2035"/>
      <c r="AL85" s="1783"/>
      <c r="AM85" s="1783"/>
      <c r="AN85" s="1783"/>
      <c r="AO85" s="1783"/>
      <c r="AP85" s="1783"/>
      <c r="AQ85" s="1783"/>
      <c r="AR85" s="1783"/>
      <c r="AS85" s="1783"/>
      <c r="AT85" s="1783"/>
      <c r="AU85" s="1783"/>
      <c r="AV85" s="1783"/>
      <c r="AW85" s="1783"/>
      <c r="AX85" s="1783"/>
      <c r="AY85" s="1783"/>
      <c r="AZ85" s="1783"/>
      <c r="BA85" s="1783"/>
      <c r="BB85" s="1783"/>
      <c r="BC85" s="1783"/>
      <c r="BD85" s="1783"/>
      <c r="BE85" s="1783"/>
      <c r="BF85" s="1783"/>
      <c r="BG85" s="1783"/>
      <c r="BH85" s="1783"/>
      <c r="BI85" s="2032"/>
      <c r="BQ85" s="1825"/>
      <c r="BR85" s="1825"/>
      <c r="BS85" s="1824"/>
      <c r="BT85" s="1824"/>
      <c r="BU85" s="1824"/>
      <c r="BV85" s="1824"/>
      <c r="BW85" s="1824"/>
      <c r="BX85" s="1824"/>
      <c r="BY85" s="1824"/>
      <c r="BZ85" s="1824"/>
      <c r="CA85" s="1824"/>
      <c r="CB85" s="1824"/>
      <c r="CC85" s="1824"/>
      <c r="CD85" s="1826"/>
      <c r="CE85" s="1826"/>
      <c r="CF85" s="1826"/>
      <c r="CG85" s="1826"/>
      <c r="CH85" s="1826"/>
      <c r="CI85" s="1826"/>
      <c r="CJ85" s="1826"/>
      <c r="CK85" s="1826"/>
      <c r="CL85" s="1826"/>
      <c r="CM85" s="1826"/>
      <c r="CN85" s="1826"/>
      <c r="CO85" s="1826"/>
      <c r="CP85" s="1826"/>
      <c r="CQ85" s="1826"/>
      <c r="CR85" s="1826"/>
      <c r="CS85" s="1826"/>
      <c r="CT85" s="1826"/>
      <c r="CU85" s="1826"/>
      <c r="CV85" s="1826"/>
      <c r="CW85" s="1826"/>
      <c r="CX85" s="1826"/>
      <c r="CY85" s="1826"/>
      <c r="CZ85" s="1826"/>
      <c r="DA85" s="1826"/>
      <c r="DB85" s="1826"/>
      <c r="DC85" s="1827"/>
      <c r="DD85" s="1827"/>
      <c r="DE85" s="1827"/>
      <c r="DF85" s="1827"/>
      <c r="DG85" s="1828"/>
      <c r="DH85" s="1828"/>
      <c r="DI85" s="1828"/>
      <c r="DJ85" s="1828"/>
      <c r="DK85" s="1822"/>
      <c r="DL85" s="1822"/>
      <c r="DM85" s="1822"/>
      <c r="DN85" s="1822"/>
      <c r="DO85" s="1822"/>
      <c r="DP85" s="1822"/>
      <c r="DQ85" s="1822"/>
      <c r="DR85" s="1822"/>
      <c r="DS85" s="1822"/>
      <c r="DT85" s="1822"/>
      <c r="DU85" s="1822"/>
      <c r="DV85" s="1822"/>
      <c r="DW85" s="1822"/>
    </row>
    <row r="86" spans="1:127" ht="6.75" customHeight="1">
      <c r="A86" s="1985"/>
      <c r="B86" s="1986"/>
      <c r="C86" s="1990"/>
      <c r="D86" s="1770"/>
      <c r="E86" s="1994"/>
      <c r="F86" s="1818"/>
      <c r="G86" s="1819"/>
      <c r="H86" s="1819"/>
      <c r="I86" s="1819"/>
      <c r="J86" s="1819"/>
      <c r="K86" s="1889"/>
      <c r="L86" s="1889"/>
      <c r="M86" s="1820"/>
      <c r="N86" s="1820"/>
      <c r="O86" s="1820"/>
      <c r="P86" s="1821"/>
      <c r="Q86" s="1820"/>
      <c r="R86" s="1820"/>
      <c r="S86" s="1820"/>
      <c r="T86" s="1820"/>
      <c r="U86" s="1783"/>
      <c r="V86" s="1783"/>
      <c r="W86" s="1783"/>
      <c r="X86" s="1783"/>
      <c r="Y86" s="1783"/>
      <c r="Z86" s="1783"/>
      <c r="AA86" s="1784"/>
      <c r="AB86" s="1784"/>
      <c r="AC86" s="1783"/>
      <c r="AD86" s="1783"/>
      <c r="AE86" s="1783"/>
      <c r="AF86" s="1783"/>
      <c r="AG86" s="1783"/>
      <c r="AH86" s="1783"/>
      <c r="AI86" s="1783"/>
      <c r="AJ86" s="2035"/>
      <c r="AK86" s="2035"/>
      <c r="AL86" s="1783"/>
      <c r="AM86" s="1783"/>
      <c r="AN86" s="1783"/>
      <c r="AO86" s="1783"/>
      <c r="AP86" s="1783"/>
      <c r="AQ86" s="1783"/>
      <c r="AR86" s="1783"/>
      <c r="AS86" s="1783"/>
      <c r="AT86" s="1783"/>
      <c r="AU86" s="1783"/>
      <c r="AV86" s="1783"/>
      <c r="AW86" s="1783"/>
      <c r="AX86" s="1783"/>
      <c r="AY86" s="1783"/>
      <c r="AZ86" s="1783"/>
      <c r="BA86" s="1783"/>
      <c r="BB86" s="1783"/>
      <c r="BC86" s="1783"/>
      <c r="BD86" s="1783"/>
      <c r="BE86" s="1783"/>
      <c r="BF86" s="1783"/>
      <c r="BG86" s="1783"/>
      <c r="BH86" s="1783"/>
      <c r="BI86" s="2032"/>
      <c r="BQ86" s="1825"/>
      <c r="BR86" s="1825"/>
      <c r="BS86" s="1824"/>
      <c r="BT86" s="1824"/>
      <c r="BU86" s="1824"/>
      <c r="BV86" s="1824"/>
      <c r="BW86" s="1824"/>
      <c r="BX86" s="1824"/>
      <c r="BY86" s="1824"/>
      <c r="BZ86" s="1824"/>
      <c r="CA86" s="1824"/>
      <c r="CB86" s="1824"/>
      <c r="CC86" s="1824"/>
      <c r="CD86" s="1826"/>
      <c r="CE86" s="1826"/>
      <c r="CF86" s="1826"/>
      <c r="CG86" s="1826"/>
      <c r="CH86" s="1826"/>
      <c r="CI86" s="1826"/>
      <c r="CJ86" s="1826"/>
      <c r="CK86" s="1826"/>
      <c r="CL86" s="1826"/>
      <c r="CM86" s="1826"/>
      <c r="CN86" s="1826"/>
      <c r="CO86" s="1826"/>
      <c r="CP86" s="1826"/>
      <c r="CQ86" s="1826"/>
      <c r="CR86" s="1826"/>
      <c r="CS86" s="1826"/>
      <c r="CT86" s="1826"/>
      <c r="CU86" s="1826"/>
      <c r="CV86" s="1826"/>
      <c r="CW86" s="1826"/>
      <c r="CX86" s="1826"/>
      <c r="CY86" s="1826"/>
      <c r="CZ86" s="1826"/>
      <c r="DA86" s="1826"/>
      <c r="DB86" s="1826"/>
      <c r="DC86" s="1827"/>
      <c r="DD86" s="1827"/>
      <c r="DE86" s="1827"/>
      <c r="DF86" s="1827"/>
      <c r="DG86" s="1828"/>
      <c r="DH86" s="1828"/>
      <c r="DI86" s="1828"/>
      <c r="DJ86" s="1828"/>
      <c r="DK86" s="1822"/>
      <c r="DL86" s="1822"/>
      <c r="DM86" s="1822"/>
      <c r="DN86" s="1822"/>
      <c r="DO86" s="1822"/>
      <c r="DP86" s="1822"/>
      <c r="DQ86" s="1822"/>
      <c r="DR86" s="1822"/>
      <c r="DS86" s="1822"/>
      <c r="DT86" s="1822"/>
      <c r="DU86" s="1822"/>
      <c r="DV86" s="1822"/>
      <c r="DW86" s="1822"/>
    </row>
    <row r="87" spans="1:127" ht="6.75" customHeight="1">
      <c r="A87" s="1985"/>
      <c r="B87" s="1986"/>
      <c r="C87" s="1990"/>
      <c r="D87" s="1770"/>
      <c r="E87" s="1994"/>
      <c r="F87" s="1818" t="s">
        <v>293</v>
      </c>
      <c r="G87" s="1819"/>
      <c r="H87" s="1819"/>
      <c r="I87" s="1819"/>
      <c r="J87" s="1819"/>
      <c r="K87" s="1783"/>
      <c r="L87" s="1783"/>
      <c r="M87" s="1783"/>
      <c r="N87" s="1783"/>
      <c r="O87" s="1783"/>
      <c r="P87" s="1783"/>
      <c r="Q87" s="1783"/>
      <c r="R87" s="1783"/>
      <c r="S87" s="1783"/>
      <c r="T87" s="1783"/>
      <c r="U87" s="1783"/>
      <c r="V87" s="1783"/>
      <c r="W87" s="1783"/>
      <c r="X87" s="1783"/>
      <c r="Y87" s="1783"/>
      <c r="Z87" s="1783"/>
      <c r="AA87" s="1783"/>
      <c r="AB87" s="1783"/>
      <c r="AC87" s="1783"/>
      <c r="AD87" s="1783"/>
      <c r="AE87" s="1783"/>
      <c r="AF87" s="1783"/>
      <c r="AG87" s="1783"/>
      <c r="AH87" s="1783"/>
      <c r="AI87" s="1783"/>
      <c r="AJ87" s="1783"/>
      <c r="AK87" s="1783"/>
      <c r="AL87" s="1783"/>
      <c r="AM87" s="1783"/>
      <c r="AN87" s="1783"/>
      <c r="AO87" s="1783"/>
      <c r="AP87" s="1783"/>
      <c r="AQ87" s="1783"/>
      <c r="AR87" s="1783"/>
      <c r="AS87" s="1783"/>
      <c r="AT87" s="1783"/>
      <c r="AU87" s="1783"/>
      <c r="AV87" s="1783"/>
      <c r="AW87" s="1783"/>
      <c r="AX87" s="1783"/>
      <c r="AY87" s="1783"/>
      <c r="AZ87" s="1783"/>
      <c r="BA87" s="1783"/>
      <c r="BB87" s="1783"/>
      <c r="BC87" s="1783"/>
      <c r="BD87" s="1783"/>
      <c r="BE87" s="1783"/>
      <c r="BF87" s="1783"/>
      <c r="BG87" s="1783"/>
      <c r="BH87" s="1783"/>
      <c r="BI87" s="2032"/>
      <c r="BQ87" s="1825"/>
      <c r="BR87" s="1825"/>
      <c r="BS87" s="1824"/>
      <c r="BT87" s="1824"/>
      <c r="BU87" s="1824"/>
      <c r="BV87" s="1824"/>
      <c r="BW87" s="1824"/>
      <c r="BX87" s="1824"/>
      <c r="BY87" s="1824"/>
      <c r="BZ87" s="1824"/>
      <c r="CA87" s="1824"/>
      <c r="CB87" s="1824"/>
      <c r="CC87" s="1824"/>
      <c r="CD87" s="1826"/>
      <c r="CE87" s="1826"/>
      <c r="CF87" s="1826"/>
      <c r="CG87" s="1826"/>
      <c r="CH87" s="1826"/>
      <c r="CI87" s="1826"/>
      <c r="CJ87" s="1826"/>
      <c r="CK87" s="1826"/>
      <c r="CL87" s="1826"/>
      <c r="CM87" s="1826"/>
      <c r="CN87" s="1826"/>
      <c r="CO87" s="1826"/>
      <c r="CP87" s="1826"/>
      <c r="CQ87" s="1826"/>
      <c r="CR87" s="1826"/>
      <c r="CS87" s="1826"/>
      <c r="CT87" s="1826"/>
      <c r="CU87" s="1826"/>
      <c r="CV87" s="1826"/>
      <c r="CW87" s="1826"/>
      <c r="CX87" s="1826"/>
      <c r="CY87" s="1826"/>
      <c r="CZ87" s="1826"/>
      <c r="DA87" s="1826"/>
      <c r="DB87" s="1826"/>
      <c r="DC87" s="1827"/>
      <c r="DD87" s="1827"/>
      <c r="DE87" s="1827"/>
      <c r="DF87" s="1827"/>
      <c r="DG87" s="1828"/>
      <c r="DH87" s="1828"/>
      <c r="DI87" s="1828"/>
      <c r="DJ87" s="1828"/>
      <c r="DK87" s="1822"/>
      <c r="DL87" s="1822"/>
      <c r="DM87" s="1822"/>
      <c r="DN87" s="1822"/>
      <c r="DO87" s="1822"/>
      <c r="DP87" s="1822"/>
      <c r="DQ87" s="1822"/>
      <c r="DR87" s="1822"/>
      <c r="DS87" s="1822"/>
      <c r="DT87" s="1822"/>
      <c r="DU87" s="1822"/>
      <c r="DV87" s="1822"/>
      <c r="DW87" s="1822"/>
    </row>
    <row r="88" spans="1:127" ht="6.75" customHeight="1">
      <c r="A88" s="1985"/>
      <c r="B88" s="1986"/>
      <c r="C88" s="1990"/>
      <c r="D88" s="1770"/>
      <c r="E88" s="1994"/>
      <c r="F88" s="1818"/>
      <c r="G88" s="1819"/>
      <c r="H88" s="1819"/>
      <c r="I88" s="1819"/>
      <c r="J88" s="1819"/>
      <c r="K88" s="1783"/>
      <c r="L88" s="1783"/>
      <c r="M88" s="1783"/>
      <c r="N88" s="1783"/>
      <c r="O88" s="1783"/>
      <c r="P88" s="1783"/>
      <c r="Q88" s="1783"/>
      <c r="R88" s="1783"/>
      <c r="S88" s="1783"/>
      <c r="T88" s="1783"/>
      <c r="U88" s="1783"/>
      <c r="V88" s="1783"/>
      <c r="W88" s="1783"/>
      <c r="X88" s="1783"/>
      <c r="Y88" s="1783"/>
      <c r="Z88" s="1783"/>
      <c r="AA88" s="1783"/>
      <c r="AB88" s="1783"/>
      <c r="AC88" s="1783"/>
      <c r="AD88" s="1783"/>
      <c r="AE88" s="1783"/>
      <c r="AF88" s="1783"/>
      <c r="AG88" s="1783"/>
      <c r="AH88" s="1783"/>
      <c r="AI88" s="1783"/>
      <c r="AJ88" s="1783"/>
      <c r="AK88" s="1783"/>
      <c r="AL88" s="1783"/>
      <c r="AM88" s="1783"/>
      <c r="AN88" s="1783"/>
      <c r="AO88" s="1783"/>
      <c r="AP88" s="1783"/>
      <c r="AQ88" s="1783"/>
      <c r="AR88" s="1783"/>
      <c r="AS88" s="1783"/>
      <c r="AT88" s="1783"/>
      <c r="AU88" s="1783"/>
      <c r="AV88" s="1783"/>
      <c r="AW88" s="1783"/>
      <c r="AX88" s="1783"/>
      <c r="AY88" s="1783"/>
      <c r="AZ88" s="1783"/>
      <c r="BA88" s="1783"/>
      <c r="BB88" s="1783"/>
      <c r="BC88" s="1783"/>
      <c r="BD88" s="1783"/>
      <c r="BE88" s="1783"/>
      <c r="BF88" s="1783"/>
      <c r="BG88" s="1783"/>
      <c r="BH88" s="1783"/>
      <c r="BI88" s="2032"/>
      <c r="BQ88" s="1825"/>
      <c r="BR88" s="1825"/>
      <c r="BS88" s="1824"/>
      <c r="BT88" s="1824"/>
      <c r="BU88" s="1824"/>
      <c r="BV88" s="1824"/>
      <c r="BW88" s="1824"/>
      <c r="BX88" s="1824"/>
      <c r="BY88" s="1824"/>
      <c r="BZ88" s="1824"/>
      <c r="CA88" s="1824"/>
      <c r="CB88" s="1824"/>
      <c r="CC88" s="1824"/>
      <c r="CD88" s="1826"/>
      <c r="CE88" s="1826"/>
      <c r="CF88" s="1826"/>
      <c r="CG88" s="1826"/>
      <c r="CH88" s="1826"/>
      <c r="CI88" s="1826"/>
      <c r="CJ88" s="1826"/>
      <c r="CK88" s="1826"/>
      <c r="CL88" s="1826"/>
      <c r="CM88" s="1826"/>
      <c r="CN88" s="1826"/>
      <c r="CO88" s="1826"/>
      <c r="CP88" s="1826"/>
      <c r="CQ88" s="1826"/>
      <c r="CR88" s="1826"/>
      <c r="CS88" s="1826"/>
      <c r="CT88" s="1826"/>
      <c r="CU88" s="1826"/>
      <c r="CV88" s="1826"/>
      <c r="CW88" s="1826"/>
      <c r="CX88" s="1826"/>
      <c r="CY88" s="1826"/>
      <c r="CZ88" s="1826"/>
      <c r="DA88" s="1826"/>
      <c r="DB88" s="1826"/>
      <c r="DC88" s="1827"/>
      <c r="DD88" s="1827"/>
      <c r="DE88" s="1827"/>
      <c r="DF88" s="1827"/>
      <c r="DG88" s="1828"/>
      <c r="DH88" s="1828"/>
      <c r="DI88" s="1828"/>
      <c r="DJ88" s="1828"/>
      <c r="DK88" s="1822"/>
      <c r="DL88" s="1822"/>
      <c r="DM88" s="1822"/>
      <c r="DN88" s="1822"/>
      <c r="DO88" s="1822"/>
      <c r="DP88" s="1822"/>
      <c r="DQ88" s="1822"/>
      <c r="DR88" s="1822"/>
      <c r="DS88" s="1822"/>
      <c r="DT88" s="1822"/>
      <c r="DU88" s="1822"/>
      <c r="DV88" s="1822"/>
      <c r="DW88" s="1822"/>
    </row>
    <row r="89" spans="1:127" ht="6.75" customHeight="1">
      <c r="A89" s="1985"/>
      <c r="B89" s="1986"/>
      <c r="C89" s="1990"/>
      <c r="D89" s="1770"/>
      <c r="E89" s="1994"/>
      <c r="F89" s="1818"/>
      <c r="G89" s="1819"/>
      <c r="H89" s="1819"/>
      <c r="I89" s="1819"/>
      <c r="J89" s="1819"/>
      <c r="K89" s="1783"/>
      <c r="L89" s="1783"/>
      <c r="M89" s="1783"/>
      <c r="N89" s="1783"/>
      <c r="O89" s="1783"/>
      <c r="P89" s="1783"/>
      <c r="Q89" s="1783"/>
      <c r="R89" s="1783"/>
      <c r="S89" s="1783"/>
      <c r="T89" s="1783"/>
      <c r="U89" s="1783"/>
      <c r="V89" s="1783"/>
      <c r="W89" s="1783"/>
      <c r="X89" s="1783"/>
      <c r="Y89" s="1783"/>
      <c r="Z89" s="1783"/>
      <c r="AA89" s="1783"/>
      <c r="AB89" s="1783"/>
      <c r="AC89" s="1783"/>
      <c r="AD89" s="1783"/>
      <c r="AE89" s="1783"/>
      <c r="AF89" s="1783"/>
      <c r="AG89" s="1783"/>
      <c r="AH89" s="1783"/>
      <c r="AI89" s="1783"/>
      <c r="AJ89" s="1783"/>
      <c r="AK89" s="1783"/>
      <c r="AL89" s="1783"/>
      <c r="AM89" s="1783"/>
      <c r="AN89" s="1783"/>
      <c r="AO89" s="1783"/>
      <c r="AP89" s="1783"/>
      <c r="AQ89" s="1783"/>
      <c r="AR89" s="1783"/>
      <c r="AS89" s="1783"/>
      <c r="AT89" s="1783"/>
      <c r="AU89" s="1783"/>
      <c r="AV89" s="1783"/>
      <c r="AW89" s="1783"/>
      <c r="AX89" s="1783"/>
      <c r="AY89" s="1783"/>
      <c r="AZ89" s="1783"/>
      <c r="BA89" s="1783"/>
      <c r="BB89" s="1783"/>
      <c r="BC89" s="1783"/>
      <c r="BD89" s="1783"/>
      <c r="BE89" s="1783"/>
      <c r="BF89" s="1783"/>
      <c r="BG89" s="1783"/>
      <c r="BH89" s="1783"/>
      <c r="BI89" s="2032"/>
      <c r="BQ89" s="1825"/>
      <c r="BR89" s="1825"/>
      <c r="BS89" s="1824"/>
      <c r="BT89" s="1824"/>
      <c r="BU89" s="1824"/>
      <c r="BV89" s="1824"/>
      <c r="BW89" s="1824"/>
      <c r="BX89" s="1824"/>
      <c r="BY89" s="1824"/>
      <c r="BZ89" s="1824"/>
      <c r="CA89" s="1824"/>
      <c r="CB89" s="1824"/>
      <c r="CC89" s="1824"/>
      <c r="CD89" s="1826"/>
      <c r="CE89" s="1826"/>
      <c r="CF89" s="1826"/>
      <c r="CG89" s="1826"/>
      <c r="CH89" s="1826"/>
      <c r="CI89" s="1826"/>
      <c r="CJ89" s="1826"/>
      <c r="CK89" s="1826"/>
      <c r="CL89" s="1826"/>
      <c r="CM89" s="1826"/>
      <c r="CN89" s="1826"/>
      <c r="CO89" s="1826"/>
      <c r="CP89" s="1826"/>
      <c r="CQ89" s="1826"/>
      <c r="CR89" s="1826"/>
      <c r="CS89" s="1826"/>
      <c r="CT89" s="1826"/>
      <c r="CU89" s="1826"/>
      <c r="CV89" s="1826"/>
      <c r="CW89" s="1826"/>
      <c r="CX89" s="1826"/>
      <c r="CY89" s="1826"/>
      <c r="CZ89" s="1826"/>
      <c r="DA89" s="1826"/>
      <c r="DB89" s="1826"/>
      <c r="DC89" s="1827"/>
      <c r="DD89" s="1827"/>
      <c r="DE89" s="1827"/>
      <c r="DF89" s="1827"/>
      <c r="DG89" s="1828"/>
      <c r="DH89" s="1828"/>
      <c r="DI89" s="1828"/>
      <c r="DJ89" s="1828"/>
      <c r="DK89" s="1822"/>
      <c r="DL89" s="1822"/>
      <c r="DM89" s="1822"/>
      <c r="DN89" s="1822"/>
      <c r="DO89" s="1822"/>
      <c r="DP89" s="1822"/>
      <c r="DQ89" s="1822"/>
      <c r="DR89" s="1822"/>
      <c r="DS89" s="1822"/>
      <c r="DT89" s="1822"/>
      <c r="DU89" s="1822"/>
      <c r="DV89" s="1822"/>
      <c r="DW89" s="1822"/>
    </row>
    <row r="90" spans="1:127" ht="6.75" customHeight="1">
      <c r="A90" s="1985"/>
      <c r="B90" s="1986"/>
      <c r="C90" s="1990"/>
      <c r="D90" s="1770"/>
      <c r="E90" s="1994"/>
      <c r="F90" s="1818" t="s">
        <v>314</v>
      </c>
      <c r="G90" s="1819"/>
      <c r="H90" s="1819"/>
      <c r="I90" s="1819"/>
      <c r="J90" s="1819"/>
      <c r="K90" s="2052"/>
      <c r="L90" s="2053"/>
      <c r="M90" s="2053"/>
      <c r="N90" s="2053"/>
      <c r="O90" s="2053"/>
      <c r="P90" s="2053"/>
      <c r="Q90" s="2053"/>
      <c r="R90" s="2053"/>
      <c r="S90" s="2053"/>
      <c r="T90" s="2053"/>
      <c r="U90" s="2053"/>
      <c r="V90" s="2053"/>
      <c r="W90" s="2053"/>
      <c r="X90" s="2053"/>
      <c r="Y90" s="2053"/>
      <c r="Z90" s="2053"/>
      <c r="AA90" s="2053"/>
      <c r="AB90" s="2053"/>
      <c r="AC90" s="2053"/>
      <c r="AD90" s="2053"/>
      <c r="AE90" s="2054"/>
      <c r="AF90" s="1896" t="s">
        <v>295</v>
      </c>
      <c r="AG90" s="1897"/>
      <c r="AH90" s="1897"/>
      <c r="AI90" s="1897"/>
      <c r="AJ90" s="1898"/>
      <c r="AK90" s="1842"/>
      <c r="AL90" s="1843"/>
      <c r="AM90" s="1843"/>
      <c r="AN90" s="1843"/>
      <c r="AO90" s="1843"/>
      <c r="AP90" s="1843"/>
      <c r="AQ90" s="1843"/>
      <c r="AR90" s="1843"/>
      <c r="AS90" s="1843"/>
      <c r="AT90" s="1843"/>
      <c r="AU90" s="1843"/>
      <c r="AV90" s="1843"/>
      <c r="AW90" s="1843"/>
      <c r="AX90" s="1843"/>
      <c r="AY90" s="1843"/>
      <c r="AZ90" s="1843"/>
      <c r="BA90" s="1843"/>
      <c r="BB90" s="1843"/>
      <c r="BC90" s="1843"/>
      <c r="BD90" s="1843"/>
      <c r="BE90" s="1843"/>
      <c r="BF90" s="1843"/>
      <c r="BG90" s="1843"/>
      <c r="BH90" s="1843"/>
      <c r="BI90" s="2061"/>
      <c r="BQ90" s="1825"/>
      <c r="BR90" s="1825"/>
      <c r="BS90" s="1824"/>
      <c r="BT90" s="1824"/>
      <c r="BU90" s="1824"/>
      <c r="BV90" s="1824"/>
      <c r="BW90" s="1824"/>
      <c r="BX90" s="1824"/>
      <c r="BY90" s="1824"/>
      <c r="BZ90" s="1824"/>
      <c r="CA90" s="1824"/>
      <c r="CB90" s="1824"/>
      <c r="CC90" s="1824"/>
      <c r="CD90" s="1826"/>
      <c r="CE90" s="1826"/>
      <c r="CF90" s="1826"/>
      <c r="CG90" s="1826"/>
      <c r="CH90" s="1826"/>
      <c r="CI90" s="1826"/>
      <c r="CJ90" s="1826"/>
      <c r="CK90" s="1826"/>
      <c r="CL90" s="1826"/>
      <c r="CM90" s="1826"/>
      <c r="CN90" s="1826"/>
      <c r="CO90" s="1826"/>
      <c r="CP90" s="1826"/>
      <c r="CQ90" s="1826"/>
      <c r="CR90" s="1826"/>
      <c r="CS90" s="1826"/>
      <c r="CT90" s="1826"/>
      <c r="CU90" s="1826"/>
      <c r="CV90" s="1826"/>
      <c r="CW90" s="1826"/>
      <c r="CX90" s="1826"/>
      <c r="CY90" s="1826"/>
      <c r="CZ90" s="1826"/>
      <c r="DA90" s="1826"/>
      <c r="DB90" s="1826"/>
      <c r="DC90" s="1827"/>
      <c r="DD90" s="1827"/>
      <c r="DE90" s="1827"/>
      <c r="DF90" s="1827"/>
      <c r="DG90" s="1828"/>
      <c r="DH90" s="1828"/>
      <c r="DI90" s="1828"/>
      <c r="DJ90" s="1828"/>
      <c r="DK90" s="1822"/>
      <c r="DL90" s="1822"/>
      <c r="DM90" s="1822"/>
      <c r="DN90" s="1822"/>
      <c r="DO90" s="1822"/>
      <c r="DP90" s="1822"/>
      <c r="DQ90" s="1822"/>
      <c r="DR90" s="1822"/>
      <c r="DS90" s="1822"/>
      <c r="DT90" s="1822"/>
      <c r="DU90" s="1822"/>
      <c r="DV90" s="1822"/>
      <c r="DW90" s="1822"/>
    </row>
    <row r="91" spans="1:127" ht="6.75" customHeight="1">
      <c r="A91" s="1985"/>
      <c r="B91" s="1986"/>
      <c r="C91" s="1990"/>
      <c r="D91" s="1770"/>
      <c r="E91" s="1994"/>
      <c r="F91" s="1818"/>
      <c r="G91" s="1819"/>
      <c r="H91" s="1819"/>
      <c r="I91" s="1819"/>
      <c r="J91" s="1819"/>
      <c r="K91" s="2055"/>
      <c r="L91" s="2056"/>
      <c r="M91" s="2056"/>
      <c r="N91" s="2056"/>
      <c r="O91" s="2056"/>
      <c r="P91" s="2056"/>
      <c r="Q91" s="2056"/>
      <c r="R91" s="2056"/>
      <c r="S91" s="2056"/>
      <c r="T91" s="2056"/>
      <c r="U91" s="2056"/>
      <c r="V91" s="2056"/>
      <c r="W91" s="2056"/>
      <c r="X91" s="2056"/>
      <c r="Y91" s="2056"/>
      <c r="Z91" s="2056"/>
      <c r="AA91" s="2056"/>
      <c r="AB91" s="2056"/>
      <c r="AC91" s="2056"/>
      <c r="AD91" s="2056"/>
      <c r="AE91" s="2057"/>
      <c r="AF91" s="1899"/>
      <c r="AG91" s="1900"/>
      <c r="AH91" s="1900"/>
      <c r="AI91" s="1900"/>
      <c r="AJ91" s="1901"/>
      <c r="AK91" s="1845"/>
      <c r="AL91" s="1846"/>
      <c r="AM91" s="1846"/>
      <c r="AN91" s="1846"/>
      <c r="AO91" s="1846"/>
      <c r="AP91" s="1846"/>
      <c r="AQ91" s="1846"/>
      <c r="AR91" s="1846"/>
      <c r="AS91" s="1846"/>
      <c r="AT91" s="1846"/>
      <c r="AU91" s="1846"/>
      <c r="AV91" s="1846"/>
      <c r="AW91" s="1846"/>
      <c r="AX91" s="1846"/>
      <c r="AY91" s="1846"/>
      <c r="AZ91" s="1846"/>
      <c r="BA91" s="1846"/>
      <c r="BB91" s="1846"/>
      <c r="BC91" s="1846"/>
      <c r="BD91" s="1846"/>
      <c r="BE91" s="1846"/>
      <c r="BF91" s="1846"/>
      <c r="BG91" s="1846"/>
      <c r="BH91" s="1846"/>
      <c r="BI91" s="2062"/>
      <c r="BQ91" s="1825"/>
      <c r="BR91" s="1825"/>
      <c r="BS91" s="1824"/>
      <c r="BT91" s="1824"/>
      <c r="BU91" s="1824"/>
      <c r="BV91" s="1824"/>
      <c r="BW91" s="1824"/>
      <c r="BX91" s="1824"/>
      <c r="BY91" s="1824"/>
      <c r="BZ91" s="1824"/>
      <c r="CA91" s="1824"/>
      <c r="CB91" s="1824"/>
      <c r="CC91" s="1824"/>
      <c r="CD91" s="1826"/>
      <c r="CE91" s="1826"/>
      <c r="CF91" s="1826"/>
      <c r="CG91" s="1826"/>
      <c r="CH91" s="1826"/>
      <c r="CI91" s="1826"/>
      <c r="CJ91" s="1826"/>
      <c r="CK91" s="1826"/>
      <c r="CL91" s="1826"/>
      <c r="CM91" s="1826"/>
      <c r="CN91" s="1826"/>
      <c r="CO91" s="1826"/>
      <c r="CP91" s="1826"/>
      <c r="CQ91" s="1826"/>
      <c r="CR91" s="1826"/>
      <c r="CS91" s="1826"/>
      <c r="CT91" s="1826"/>
      <c r="CU91" s="1826"/>
      <c r="CV91" s="1826"/>
      <c r="CW91" s="1826"/>
      <c r="CX91" s="1826"/>
      <c r="CY91" s="1826"/>
      <c r="CZ91" s="1826"/>
      <c r="DA91" s="1826"/>
      <c r="DB91" s="1826"/>
      <c r="DC91" s="1827"/>
      <c r="DD91" s="1827"/>
      <c r="DE91" s="1827"/>
      <c r="DF91" s="1827"/>
      <c r="DG91" s="1828"/>
      <c r="DH91" s="1828"/>
      <c r="DI91" s="1828"/>
      <c r="DJ91" s="1828"/>
      <c r="DK91" s="1822"/>
      <c r="DL91" s="1822"/>
      <c r="DM91" s="1822"/>
      <c r="DN91" s="1822"/>
      <c r="DO91" s="1822"/>
      <c r="DP91" s="1822"/>
      <c r="DQ91" s="1822"/>
      <c r="DR91" s="1822"/>
      <c r="DS91" s="1822"/>
      <c r="DT91" s="1822"/>
      <c r="DU91" s="1822"/>
      <c r="DV91" s="1822"/>
      <c r="DW91" s="1822"/>
    </row>
    <row r="92" spans="1:127" ht="6.75" customHeight="1">
      <c r="A92" s="1985"/>
      <c r="B92" s="1986"/>
      <c r="C92" s="1990"/>
      <c r="D92" s="1770"/>
      <c r="E92" s="1994"/>
      <c r="F92" s="1818"/>
      <c r="G92" s="1819"/>
      <c r="H92" s="1819"/>
      <c r="I92" s="1819"/>
      <c r="J92" s="1819"/>
      <c r="K92" s="2058"/>
      <c r="L92" s="2059"/>
      <c r="M92" s="2059"/>
      <c r="N92" s="2059"/>
      <c r="O92" s="2059"/>
      <c r="P92" s="2059"/>
      <c r="Q92" s="2059"/>
      <c r="R92" s="2059"/>
      <c r="S92" s="2059"/>
      <c r="T92" s="2059"/>
      <c r="U92" s="2059"/>
      <c r="V92" s="2059"/>
      <c r="W92" s="2059"/>
      <c r="X92" s="2059"/>
      <c r="Y92" s="2059"/>
      <c r="Z92" s="2059"/>
      <c r="AA92" s="2059"/>
      <c r="AB92" s="2059"/>
      <c r="AC92" s="2059"/>
      <c r="AD92" s="2059"/>
      <c r="AE92" s="2060"/>
      <c r="AF92" s="1902"/>
      <c r="AG92" s="1903"/>
      <c r="AH92" s="1903"/>
      <c r="AI92" s="1903"/>
      <c r="AJ92" s="1904"/>
      <c r="AK92" s="1848"/>
      <c r="AL92" s="1849"/>
      <c r="AM92" s="1849"/>
      <c r="AN92" s="1849"/>
      <c r="AO92" s="1849"/>
      <c r="AP92" s="1849"/>
      <c r="AQ92" s="1849"/>
      <c r="AR92" s="1849"/>
      <c r="AS92" s="1849"/>
      <c r="AT92" s="1849"/>
      <c r="AU92" s="1849"/>
      <c r="AV92" s="1849"/>
      <c r="AW92" s="1849"/>
      <c r="AX92" s="1849"/>
      <c r="AY92" s="1849"/>
      <c r="AZ92" s="1849"/>
      <c r="BA92" s="1849"/>
      <c r="BB92" s="1849"/>
      <c r="BC92" s="1849"/>
      <c r="BD92" s="1849"/>
      <c r="BE92" s="1849"/>
      <c r="BF92" s="1849"/>
      <c r="BG92" s="1849"/>
      <c r="BH92" s="1849"/>
      <c r="BI92" s="2063"/>
      <c r="BQ92" s="1825"/>
      <c r="BR92" s="1825"/>
      <c r="BS92" s="1824"/>
      <c r="BT92" s="1824"/>
      <c r="BU92" s="1824"/>
      <c r="BV92" s="1824"/>
      <c r="BW92" s="1824"/>
      <c r="BX92" s="1824"/>
      <c r="BY92" s="1824"/>
      <c r="BZ92" s="1824"/>
      <c r="CA92" s="1824"/>
      <c r="CB92" s="1824"/>
      <c r="CC92" s="1824"/>
      <c r="CD92" s="1826"/>
      <c r="CE92" s="1826"/>
      <c r="CF92" s="1826"/>
      <c r="CG92" s="1826"/>
      <c r="CH92" s="1826"/>
      <c r="CI92" s="1826"/>
      <c r="CJ92" s="1826"/>
      <c r="CK92" s="1826"/>
      <c r="CL92" s="1826"/>
      <c r="CM92" s="1826"/>
      <c r="CN92" s="1826"/>
      <c r="CO92" s="1826"/>
      <c r="CP92" s="1826"/>
      <c r="CQ92" s="1826"/>
      <c r="CR92" s="1826"/>
      <c r="CS92" s="1826"/>
      <c r="CT92" s="1826"/>
      <c r="CU92" s="1826"/>
      <c r="CV92" s="1826"/>
      <c r="CW92" s="1826"/>
      <c r="CX92" s="1826"/>
      <c r="CY92" s="1826"/>
      <c r="CZ92" s="1826"/>
      <c r="DA92" s="1826"/>
      <c r="DB92" s="1826"/>
      <c r="DC92" s="1827"/>
      <c r="DD92" s="1827"/>
      <c r="DE92" s="1827"/>
      <c r="DF92" s="1827"/>
      <c r="DG92" s="1828"/>
      <c r="DH92" s="1828"/>
      <c r="DI92" s="1828"/>
      <c r="DJ92" s="1828"/>
      <c r="DK92" s="1822"/>
      <c r="DL92" s="1822"/>
      <c r="DM92" s="1822"/>
      <c r="DN92" s="1822"/>
      <c r="DO92" s="1822"/>
      <c r="DP92" s="1822"/>
      <c r="DQ92" s="1822"/>
      <c r="DR92" s="1822"/>
      <c r="DS92" s="1822"/>
      <c r="DT92" s="1822"/>
      <c r="DU92" s="1822"/>
      <c r="DV92" s="1822"/>
      <c r="DW92" s="1822"/>
    </row>
    <row r="93" spans="1:127" ht="6.75" customHeight="1">
      <c r="A93" s="1985"/>
      <c r="B93" s="1986"/>
      <c r="C93" s="1990"/>
      <c r="D93" s="1770"/>
      <c r="E93" s="1994"/>
      <c r="F93" s="1818" t="s">
        <v>280</v>
      </c>
      <c r="G93" s="1819"/>
      <c r="H93" s="1819"/>
      <c r="I93" s="1819"/>
      <c r="J93" s="1819"/>
      <c r="K93" s="2040"/>
      <c r="L93" s="2041"/>
      <c r="M93" s="2041"/>
      <c r="N93" s="2041"/>
      <c r="O93" s="2041"/>
      <c r="P93" s="2041"/>
      <c r="Q93" s="2041"/>
      <c r="R93" s="2041"/>
      <c r="S93" s="2041"/>
      <c r="T93" s="2041"/>
      <c r="U93" s="2041"/>
      <c r="V93" s="2041"/>
      <c r="W93" s="2041"/>
      <c r="X93" s="2041"/>
      <c r="Y93" s="2041"/>
      <c r="Z93" s="2041"/>
      <c r="AA93" s="2041"/>
      <c r="AB93" s="2041"/>
      <c r="AC93" s="2041"/>
      <c r="AD93" s="2041"/>
      <c r="AE93" s="2042"/>
      <c r="AF93" s="1896" t="s">
        <v>315</v>
      </c>
      <c r="AG93" s="1897"/>
      <c r="AH93" s="1897"/>
      <c r="AI93" s="1897"/>
      <c r="AJ93" s="1898"/>
      <c r="AK93" s="1859"/>
      <c r="AL93" s="1860"/>
      <c r="AM93" s="1860"/>
      <c r="AN93" s="1860"/>
      <c r="AO93" s="1860"/>
      <c r="AP93" s="1860"/>
      <c r="AQ93" s="1860"/>
      <c r="AR93" s="1860"/>
      <c r="AS93" s="1860"/>
      <c r="AT93" s="1860"/>
      <c r="AU93" s="1860"/>
      <c r="AV93" s="1860"/>
      <c r="AW93" s="1860"/>
      <c r="AX93" s="1860"/>
      <c r="AY93" s="1860"/>
      <c r="AZ93" s="1860"/>
      <c r="BA93" s="1860"/>
      <c r="BB93" s="1860"/>
      <c r="BC93" s="1860"/>
      <c r="BD93" s="1860"/>
      <c r="BE93" s="1860"/>
      <c r="BF93" s="1860"/>
      <c r="BG93" s="1860"/>
      <c r="BH93" s="1860"/>
      <c r="BI93" s="2049"/>
      <c r="BQ93" s="1825"/>
      <c r="BR93" s="1825"/>
      <c r="BS93" s="1824"/>
      <c r="BT93" s="1824"/>
      <c r="BU93" s="1824"/>
      <c r="BV93" s="1824"/>
      <c r="BW93" s="1824"/>
      <c r="BX93" s="1824"/>
      <c r="BY93" s="1824"/>
      <c r="BZ93" s="1824"/>
      <c r="CA93" s="1824"/>
      <c r="CB93" s="1824"/>
      <c r="CC93" s="1824"/>
      <c r="CD93" s="1826"/>
      <c r="CE93" s="1826"/>
      <c r="CF93" s="1826"/>
      <c r="CG93" s="1826"/>
      <c r="CH93" s="1826"/>
      <c r="CI93" s="1826"/>
      <c r="CJ93" s="1826"/>
      <c r="CK93" s="1826"/>
      <c r="CL93" s="1826"/>
      <c r="CM93" s="1826"/>
      <c r="CN93" s="1826"/>
      <c r="CO93" s="1826"/>
      <c r="CP93" s="1826"/>
      <c r="CQ93" s="1826"/>
      <c r="CR93" s="1826"/>
      <c r="CS93" s="1826"/>
      <c r="CT93" s="1826"/>
      <c r="CU93" s="1826"/>
      <c r="CV93" s="1826"/>
      <c r="CW93" s="1826"/>
      <c r="CX93" s="1826"/>
      <c r="CY93" s="1826"/>
      <c r="CZ93" s="1826"/>
      <c r="DA93" s="1826"/>
      <c r="DB93" s="1826"/>
      <c r="DC93" s="1827"/>
      <c r="DD93" s="1827"/>
      <c r="DE93" s="1827"/>
      <c r="DF93" s="1827"/>
      <c r="DG93" s="1828"/>
      <c r="DH93" s="1828"/>
      <c r="DI93" s="1828"/>
      <c r="DJ93" s="1828"/>
      <c r="DK93" s="1822"/>
      <c r="DL93" s="1822"/>
      <c r="DM93" s="1822"/>
      <c r="DN93" s="1822"/>
      <c r="DO93" s="1822"/>
      <c r="DP93" s="1822"/>
      <c r="DQ93" s="1822"/>
      <c r="DR93" s="1822"/>
      <c r="DS93" s="1822"/>
      <c r="DT93" s="1822"/>
      <c r="DU93" s="1822"/>
      <c r="DV93" s="1822"/>
      <c r="DW93" s="1822"/>
    </row>
    <row r="94" spans="1:127" ht="6.75" customHeight="1">
      <c r="A94" s="1985"/>
      <c r="B94" s="1986"/>
      <c r="C94" s="1990"/>
      <c r="D94" s="1770"/>
      <c r="E94" s="1994"/>
      <c r="F94" s="1818"/>
      <c r="G94" s="1819"/>
      <c r="H94" s="1819"/>
      <c r="I94" s="1819"/>
      <c r="J94" s="1819"/>
      <c r="K94" s="2043"/>
      <c r="L94" s="2044"/>
      <c r="M94" s="2044"/>
      <c r="N94" s="2044"/>
      <c r="O94" s="2044"/>
      <c r="P94" s="2044"/>
      <c r="Q94" s="2044"/>
      <c r="R94" s="2044"/>
      <c r="S94" s="2044"/>
      <c r="T94" s="2044"/>
      <c r="U94" s="2044"/>
      <c r="V94" s="2044"/>
      <c r="W94" s="2044"/>
      <c r="X94" s="2044"/>
      <c r="Y94" s="2044"/>
      <c r="Z94" s="2044"/>
      <c r="AA94" s="2044"/>
      <c r="AB94" s="2044"/>
      <c r="AC94" s="2044"/>
      <c r="AD94" s="2044"/>
      <c r="AE94" s="2045"/>
      <c r="AF94" s="1899"/>
      <c r="AG94" s="1900"/>
      <c r="AH94" s="1900"/>
      <c r="AI94" s="1900"/>
      <c r="AJ94" s="1901"/>
      <c r="AK94" s="1862"/>
      <c r="AL94" s="1863"/>
      <c r="AM94" s="1863"/>
      <c r="AN94" s="1863"/>
      <c r="AO94" s="1863"/>
      <c r="AP94" s="1863"/>
      <c r="AQ94" s="1863"/>
      <c r="AR94" s="1863"/>
      <c r="AS94" s="1863"/>
      <c r="AT94" s="1863"/>
      <c r="AU94" s="1863"/>
      <c r="AV94" s="1863"/>
      <c r="AW94" s="1863"/>
      <c r="AX94" s="1863"/>
      <c r="AY94" s="1863"/>
      <c r="AZ94" s="1863"/>
      <c r="BA94" s="1863"/>
      <c r="BB94" s="1863"/>
      <c r="BC94" s="1863"/>
      <c r="BD94" s="1863"/>
      <c r="BE94" s="1863"/>
      <c r="BF94" s="1863"/>
      <c r="BG94" s="1863"/>
      <c r="BH94" s="1863"/>
      <c r="BI94" s="2050"/>
      <c r="BQ94" s="1825"/>
      <c r="BR94" s="1825"/>
      <c r="BS94" s="1824"/>
      <c r="BT94" s="1824"/>
      <c r="BU94" s="1824"/>
      <c r="BV94" s="1824"/>
      <c r="BW94" s="1824"/>
      <c r="BX94" s="1824"/>
      <c r="BY94" s="1824"/>
      <c r="BZ94" s="1824"/>
      <c r="CA94" s="1824"/>
      <c r="CB94" s="1824"/>
      <c r="CC94" s="1824"/>
      <c r="CD94" s="1826"/>
      <c r="CE94" s="1826"/>
      <c r="CF94" s="1826"/>
      <c r="CG94" s="1826"/>
      <c r="CH94" s="1826"/>
      <c r="CI94" s="1826"/>
      <c r="CJ94" s="1826"/>
      <c r="CK94" s="1826"/>
      <c r="CL94" s="1826"/>
      <c r="CM94" s="1826"/>
      <c r="CN94" s="1826"/>
      <c r="CO94" s="1826"/>
      <c r="CP94" s="1826"/>
      <c r="CQ94" s="1826"/>
      <c r="CR94" s="1826"/>
      <c r="CS94" s="1826"/>
      <c r="CT94" s="1826"/>
      <c r="CU94" s="1826"/>
      <c r="CV94" s="1826"/>
      <c r="CW94" s="1826"/>
      <c r="CX94" s="1826"/>
      <c r="CY94" s="1826"/>
      <c r="CZ94" s="1826"/>
      <c r="DA94" s="1826"/>
      <c r="DB94" s="1826"/>
      <c r="DC94" s="1827"/>
      <c r="DD94" s="1827"/>
      <c r="DE94" s="1827"/>
      <c r="DF94" s="1827"/>
      <c r="DG94" s="1828"/>
      <c r="DH94" s="1828"/>
      <c r="DI94" s="1828"/>
      <c r="DJ94" s="1828"/>
      <c r="DK94" s="1822"/>
      <c r="DL94" s="1822"/>
      <c r="DM94" s="1822"/>
      <c r="DN94" s="1822"/>
      <c r="DO94" s="1822"/>
      <c r="DP94" s="1822"/>
      <c r="DQ94" s="1822"/>
      <c r="DR94" s="1822"/>
      <c r="DS94" s="1822"/>
      <c r="DT94" s="1822"/>
      <c r="DU94" s="1822"/>
      <c r="DV94" s="1822"/>
      <c r="DW94" s="1822"/>
    </row>
    <row r="95" spans="1:127" ht="6.75" customHeight="1">
      <c r="A95" s="1985"/>
      <c r="B95" s="1986"/>
      <c r="C95" s="1990"/>
      <c r="D95" s="1770"/>
      <c r="E95" s="1994"/>
      <c r="F95" s="1818"/>
      <c r="G95" s="1819"/>
      <c r="H95" s="1819"/>
      <c r="I95" s="1819"/>
      <c r="J95" s="1819"/>
      <c r="K95" s="2046"/>
      <c r="L95" s="2047"/>
      <c r="M95" s="2047"/>
      <c r="N95" s="2047"/>
      <c r="O95" s="2047"/>
      <c r="P95" s="2047"/>
      <c r="Q95" s="2047"/>
      <c r="R95" s="2047"/>
      <c r="S95" s="2047"/>
      <c r="T95" s="2047"/>
      <c r="U95" s="2047"/>
      <c r="V95" s="2047"/>
      <c r="W95" s="2047"/>
      <c r="X95" s="2047"/>
      <c r="Y95" s="2047"/>
      <c r="Z95" s="2047"/>
      <c r="AA95" s="2047"/>
      <c r="AB95" s="2047"/>
      <c r="AC95" s="2047"/>
      <c r="AD95" s="2047"/>
      <c r="AE95" s="2048"/>
      <c r="AF95" s="1902"/>
      <c r="AG95" s="1903"/>
      <c r="AH95" s="1903"/>
      <c r="AI95" s="1903"/>
      <c r="AJ95" s="1904"/>
      <c r="AK95" s="1865"/>
      <c r="AL95" s="1866"/>
      <c r="AM95" s="1866"/>
      <c r="AN95" s="1866"/>
      <c r="AO95" s="1866"/>
      <c r="AP95" s="1866"/>
      <c r="AQ95" s="1866"/>
      <c r="AR95" s="1866"/>
      <c r="AS95" s="1866"/>
      <c r="AT95" s="1866"/>
      <c r="AU95" s="1866"/>
      <c r="AV95" s="1866"/>
      <c r="AW95" s="1866"/>
      <c r="AX95" s="1866"/>
      <c r="AY95" s="1866"/>
      <c r="AZ95" s="1866"/>
      <c r="BA95" s="1866"/>
      <c r="BB95" s="1866"/>
      <c r="BC95" s="1866"/>
      <c r="BD95" s="1866"/>
      <c r="BE95" s="1866"/>
      <c r="BF95" s="1866"/>
      <c r="BG95" s="1866"/>
      <c r="BH95" s="1866"/>
      <c r="BI95" s="2051"/>
      <c r="BQ95" s="1825"/>
      <c r="BR95" s="1825"/>
      <c r="BS95" s="1824"/>
      <c r="BT95" s="1824"/>
      <c r="BU95" s="1824"/>
      <c r="BV95" s="1824"/>
      <c r="BW95" s="1824"/>
      <c r="BX95" s="1824"/>
      <c r="BY95" s="1824"/>
      <c r="BZ95" s="1824"/>
      <c r="CA95" s="1824"/>
      <c r="CB95" s="1824"/>
      <c r="CC95" s="1824"/>
      <c r="CD95" s="1826"/>
      <c r="CE95" s="1826"/>
      <c r="CF95" s="1826"/>
      <c r="CG95" s="1826"/>
      <c r="CH95" s="1826"/>
      <c r="CI95" s="1826"/>
      <c r="CJ95" s="1826"/>
      <c r="CK95" s="1826"/>
      <c r="CL95" s="1826"/>
      <c r="CM95" s="1826"/>
      <c r="CN95" s="1826"/>
      <c r="CO95" s="1826"/>
      <c r="CP95" s="1826"/>
      <c r="CQ95" s="1826"/>
      <c r="CR95" s="1826"/>
      <c r="CS95" s="1826"/>
      <c r="CT95" s="1826"/>
      <c r="CU95" s="1826"/>
      <c r="CV95" s="1826"/>
      <c r="CW95" s="1826"/>
      <c r="CX95" s="1826"/>
      <c r="CY95" s="1826"/>
      <c r="CZ95" s="1826"/>
      <c r="DA95" s="1826"/>
      <c r="DB95" s="1826"/>
      <c r="DC95" s="1827"/>
      <c r="DD95" s="1827"/>
      <c r="DE95" s="1827"/>
      <c r="DF95" s="1827"/>
      <c r="DG95" s="1828"/>
      <c r="DH95" s="1828"/>
      <c r="DI95" s="1828"/>
      <c r="DJ95" s="1828"/>
      <c r="DK95" s="1822"/>
      <c r="DL95" s="1822"/>
      <c r="DM95" s="1822"/>
      <c r="DN95" s="1822"/>
      <c r="DO95" s="1822"/>
      <c r="DP95" s="1822"/>
      <c r="DQ95" s="1822"/>
      <c r="DR95" s="1822"/>
      <c r="DS95" s="1822"/>
      <c r="DT95" s="1822"/>
      <c r="DU95" s="1822"/>
      <c r="DV95" s="1822"/>
      <c r="DW95" s="1822"/>
    </row>
    <row r="96" spans="1:127" ht="6.75" customHeight="1">
      <c r="A96" s="1985"/>
      <c r="B96" s="1986"/>
      <c r="C96" s="1990"/>
      <c r="D96" s="1770"/>
      <c r="E96" s="1994"/>
      <c r="F96" s="1852" t="s">
        <v>282</v>
      </c>
      <c r="G96" s="1852"/>
      <c r="H96" s="1852"/>
      <c r="I96" s="1852"/>
      <c r="J96" s="1853"/>
      <c r="K96" s="2073"/>
      <c r="L96" s="2074"/>
      <c r="M96" s="2074"/>
      <c r="N96" s="2074"/>
      <c r="O96" s="2074"/>
      <c r="P96" s="2074"/>
      <c r="Q96" s="2074"/>
      <c r="R96" s="2074"/>
      <c r="S96" s="2074"/>
      <c r="T96" s="2074"/>
      <c r="U96" s="2074"/>
      <c r="V96" s="2074"/>
      <c r="W96" s="2074"/>
      <c r="X96" s="2074"/>
      <c r="Y96" s="2074"/>
      <c r="Z96" s="2074"/>
      <c r="AA96" s="2075"/>
      <c r="AB96" s="1851" t="s">
        <v>283</v>
      </c>
      <c r="AC96" s="1853"/>
      <c r="AD96" s="2082"/>
      <c r="AE96" s="2083"/>
      <c r="AF96" s="2083"/>
      <c r="AG96" s="2083"/>
      <c r="AH96" s="2083"/>
      <c r="AI96" s="2083"/>
      <c r="AJ96" s="2083"/>
      <c r="AK96" s="2083"/>
      <c r="AL96" s="2083"/>
      <c r="AM96" s="2083"/>
      <c r="AN96" s="2083"/>
      <c r="AO96" s="2083"/>
      <c r="AP96" s="2083"/>
      <c r="AQ96" s="2083"/>
      <c r="AR96" s="2083"/>
      <c r="AS96" s="2083"/>
      <c r="AT96" s="2083"/>
      <c r="AU96" s="2083"/>
      <c r="AV96" s="2083"/>
      <c r="AW96" s="2083"/>
      <c r="AX96" s="2083"/>
      <c r="AY96" s="2083"/>
      <c r="AZ96" s="2083"/>
      <c r="BA96" s="2083"/>
      <c r="BB96" s="2083"/>
      <c r="BC96" s="2083"/>
      <c r="BD96" s="2083"/>
      <c r="BE96" s="2083"/>
      <c r="BF96" s="2083"/>
      <c r="BG96" s="2083"/>
      <c r="BH96" s="2083"/>
      <c r="BI96" s="2084"/>
      <c r="BQ96" s="1825"/>
      <c r="BR96" s="1825"/>
      <c r="BS96" s="1824"/>
      <c r="BT96" s="1824"/>
      <c r="BU96" s="1824"/>
      <c r="BV96" s="1824"/>
      <c r="BW96" s="1824"/>
      <c r="BX96" s="1824"/>
      <c r="BY96" s="1824"/>
      <c r="BZ96" s="1824"/>
      <c r="CA96" s="1824"/>
      <c r="CB96" s="1824"/>
      <c r="CC96" s="1824"/>
      <c r="CD96" s="1826"/>
      <c r="CE96" s="1826"/>
      <c r="CF96" s="1826"/>
      <c r="CG96" s="1826"/>
      <c r="CH96" s="1826"/>
      <c r="CI96" s="1826"/>
      <c r="CJ96" s="1826"/>
      <c r="CK96" s="1826"/>
      <c r="CL96" s="1826"/>
      <c r="CM96" s="1826"/>
      <c r="CN96" s="1826"/>
      <c r="CO96" s="1826"/>
      <c r="CP96" s="1826"/>
      <c r="CQ96" s="1826"/>
      <c r="CR96" s="1826"/>
      <c r="CS96" s="1826"/>
      <c r="CT96" s="1826"/>
      <c r="CU96" s="1826"/>
      <c r="CV96" s="1826"/>
      <c r="CW96" s="1826"/>
      <c r="CX96" s="1826"/>
      <c r="CY96" s="1826"/>
      <c r="CZ96" s="1826"/>
      <c r="DA96" s="1826"/>
      <c r="DB96" s="1826"/>
      <c r="DC96" s="1827"/>
      <c r="DD96" s="1827"/>
      <c r="DE96" s="1827"/>
      <c r="DF96" s="1827"/>
      <c r="DG96" s="1828"/>
      <c r="DH96" s="1828"/>
      <c r="DI96" s="1828"/>
      <c r="DJ96" s="1828"/>
      <c r="DK96" s="1822"/>
      <c r="DL96" s="1822"/>
      <c r="DM96" s="1822"/>
      <c r="DN96" s="1822"/>
      <c r="DO96" s="1822"/>
      <c r="DP96" s="1822"/>
      <c r="DQ96" s="1822"/>
      <c r="DR96" s="1822"/>
      <c r="DS96" s="1822"/>
      <c r="DT96" s="1822"/>
      <c r="DU96" s="1822"/>
      <c r="DV96" s="1822"/>
      <c r="DW96" s="1822"/>
    </row>
    <row r="97" spans="1:127" ht="6.75" customHeight="1">
      <c r="A97" s="1985"/>
      <c r="B97" s="1986"/>
      <c r="C97" s="1990"/>
      <c r="D97" s="1770"/>
      <c r="E97" s="1994"/>
      <c r="F97" s="1802"/>
      <c r="G97" s="1802"/>
      <c r="H97" s="1802"/>
      <c r="I97" s="1802"/>
      <c r="J97" s="1803"/>
      <c r="K97" s="2076"/>
      <c r="L97" s="2077"/>
      <c r="M97" s="2077"/>
      <c r="N97" s="2077"/>
      <c r="O97" s="2077"/>
      <c r="P97" s="2077"/>
      <c r="Q97" s="2077"/>
      <c r="R97" s="2077"/>
      <c r="S97" s="2077"/>
      <c r="T97" s="2077"/>
      <c r="U97" s="2077"/>
      <c r="V97" s="2077"/>
      <c r="W97" s="2077"/>
      <c r="X97" s="2077"/>
      <c r="Y97" s="2077"/>
      <c r="Z97" s="2077"/>
      <c r="AA97" s="2078"/>
      <c r="AB97" s="1854"/>
      <c r="AC97" s="1803"/>
      <c r="AD97" s="1806"/>
      <c r="AE97" s="1807"/>
      <c r="AF97" s="1807"/>
      <c r="AG97" s="1807"/>
      <c r="AH97" s="1807"/>
      <c r="AI97" s="1807"/>
      <c r="AJ97" s="1807"/>
      <c r="AK97" s="1807"/>
      <c r="AL97" s="1807"/>
      <c r="AM97" s="1807"/>
      <c r="AN97" s="1807"/>
      <c r="AO97" s="1807"/>
      <c r="AP97" s="1807"/>
      <c r="AQ97" s="1807"/>
      <c r="AR97" s="1807"/>
      <c r="AS97" s="1807"/>
      <c r="AT97" s="1807"/>
      <c r="AU97" s="1807"/>
      <c r="AV97" s="1807"/>
      <c r="AW97" s="1807"/>
      <c r="AX97" s="1807"/>
      <c r="AY97" s="1807"/>
      <c r="AZ97" s="1807"/>
      <c r="BA97" s="1807"/>
      <c r="BB97" s="1807"/>
      <c r="BC97" s="1807"/>
      <c r="BD97" s="1807"/>
      <c r="BE97" s="1807"/>
      <c r="BF97" s="1807"/>
      <c r="BG97" s="1807"/>
      <c r="BH97" s="1807"/>
      <c r="BI97" s="2085"/>
      <c r="BQ97" s="1825"/>
      <c r="BR97" s="1825"/>
      <c r="BS97" s="1824"/>
      <c r="BT97" s="1824"/>
      <c r="BU97" s="1824"/>
      <c r="BV97" s="1824"/>
      <c r="BW97" s="1824"/>
      <c r="BX97" s="1824"/>
      <c r="BY97" s="1824"/>
      <c r="BZ97" s="1824"/>
      <c r="CA97" s="1824"/>
      <c r="CB97" s="1824"/>
      <c r="CC97" s="1824"/>
      <c r="CD97" s="1826"/>
      <c r="CE97" s="1826"/>
      <c r="CF97" s="1826"/>
      <c r="CG97" s="1826"/>
      <c r="CH97" s="1826"/>
      <c r="CI97" s="1826"/>
      <c r="CJ97" s="1826"/>
      <c r="CK97" s="1826"/>
      <c r="CL97" s="1826"/>
      <c r="CM97" s="1826"/>
      <c r="CN97" s="1826"/>
      <c r="CO97" s="1826"/>
      <c r="CP97" s="1826"/>
      <c r="CQ97" s="1826"/>
      <c r="CR97" s="1826"/>
      <c r="CS97" s="1826"/>
      <c r="CT97" s="1826"/>
      <c r="CU97" s="1826"/>
      <c r="CV97" s="1826"/>
      <c r="CW97" s="1826"/>
      <c r="CX97" s="1826"/>
      <c r="CY97" s="1826"/>
      <c r="CZ97" s="1826"/>
      <c r="DA97" s="1826"/>
      <c r="DB97" s="1826"/>
      <c r="DC97" s="1827"/>
      <c r="DD97" s="1827"/>
      <c r="DE97" s="1827"/>
      <c r="DF97" s="1827"/>
      <c r="DG97" s="1828"/>
      <c r="DH97" s="1828"/>
      <c r="DI97" s="1828"/>
      <c r="DJ97" s="1828"/>
      <c r="DK97" s="1822"/>
      <c r="DL97" s="1822"/>
      <c r="DM97" s="1822"/>
      <c r="DN97" s="1822"/>
      <c r="DO97" s="1822"/>
      <c r="DP97" s="1822"/>
      <c r="DQ97" s="1822"/>
      <c r="DR97" s="1822"/>
      <c r="DS97" s="1822"/>
      <c r="DT97" s="1822"/>
      <c r="DU97" s="1822"/>
      <c r="DV97" s="1822"/>
      <c r="DW97" s="1822"/>
    </row>
    <row r="98" spans="1:127" ht="6.75" customHeight="1" thickBot="1">
      <c r="A98" s="1985"/>
      <c r="B98" s="1986"/>
      <c r="C98" s="1990"/>
      <c r="D98" s="1770"/>
      <c r="E98" s="1994"/>
      <c r="F98" s="1804"/>
      <c r="G98" s="1804"/>
      <c r="H98" s="1804"/>
      <c r="I98" s="1804"/>
      <c r="J98" s="1805"/>
      <c r="K98" s="2079"/>
      <c r="L98" s="2080"/>
      <c r="M98" s="2080"/>
      <c r="N98" s="2080"/>
      <c r="O98" s="2080"/>
      <c r="P98" s="2080"/>
      <c r="Q98" s="2080"/>
      <c r="R98" s="2080"/>
      <c r="S98" s="2080"/>
      <c r="T98" s="2080"/>
      <c r="U98" s="2080"/>
      <c r="V98" s="2080"/>
      <c r="W98" s="2080"/>
      <c r="X98" s="2080"/>
      <c r="Y98" s="2080"/>
      <c r="Z98" s="2080"/>
      <c r="AA98" s="2081"/>
      <c r="AB98" s="1855"/>
      <c r="AC98" s="1805"/>
      <c r="AD98" s="1809"/>
      <c r="AE98" s="1810"/>
      <c r="AF98" s="1810"/>
      <c r="AG98" s="1810"/>
      <c r="AH98" s="1810"/>
      <c r="AI98" s="1810"/>
      <c r="AJ98" s="1810"/>
      <c r="AK98" s="1810"/>
      <c r="AL98" s="1810"/>
      <c r="AM98" s="1810"/>
      <c r="AN98" s="1810"/>
      <c r="AO98" s="1810"/>
      <c r="AP98" s="1810"/>
      <c r="AQ98" s="1810"/>
      <c r="AR98" s="1810"/>
      <c r="AS98" s="1810"/>
      <c r="AT98" s="1810"/>
      <c r="AU98" s="1810"/>
      <c r="AV98" s="1810"/>
      <c r="AW98" s="1810"/>
      <c r="AX98" s="1810"/>
      <c r="AY98" s="1810"/>
      <c r="AZ98" s="1810"/>
      <c r="BA98" s="1810"/>
      <c r="BB98" s="1810"/>
      <c r="BC98" s="1810"/>
      <c r="BD98" s="1810"/>
      <c r="BE98" s="1810"/>
      <c r="BF98" s="1810"/>
      <c r="BG98" s="1810"/>
      <c r="BH98" s="1810"/>
      <c r="BI98" s="2086"/>
      <c r="BQ98" s="1825"/>
      <c r="BR98" s="1825"/>
      <c r="BS98" s="1824"/>
      <c r="BT98" s="1824"/>
      <c r="BU98" s="1824"/>
      <c r="BV98" s="1824"/>
      <c r="BW98" s="1824"/>
      <c r="BX98" s="1824"/>
      <c r="BY98" s="1824"/>
      <c r="BZ98" s="1824"/>
      <c r="CA98" s="1824"/>
      <c r="CB98" s="1824"/>
      <c r="CC98" s="1824"/>
      <c r="CD98" s="1826"/>
      <c r="CE98" s="1826"/>
      <c r="CF98" s="1826"/>
      <c r="CG98" s="1826"/>
      <c r="CH98" s="1826"/>
      <c r="CI98" s="1826"/>
      <c r="CJ98" s="1826"/>
      <c r="CK98" s="1826"/>
      <c r="CL98" s="1826"/>
      <c r="CM98" s="1826"/>
      <c r="CN98" s="1826"/>
      <c r="CO98" s="1826"/>
      <c r="CP98" s="1826"/>
      <c r="CQ98" s="1826"/>
      <c r="CR98" s="1826"/>
      <c r="CS98" s="1826"/>
      <c r="CT98" s="1826"/>
      <c r="CU98" s="1826"/>
      <c r="CV98" s="1826"/>
      <c r="CW98" s="1826"/>
      <c r="CX98" s="1826"/>
      <c r="CY98" s="1826"/>
      <c r="CZ98" s="1826"/>
      <c r="DA98" s="1826"/>
      <c r="DB98" s="1826"/>
      <c r="DC98" s="1827"/>
      <c r="DD98" s="1827"/>
      <c r="DE98" s="1827"/>
      <c r="DF98" s="1827"/>
      <c r="DG98" s="1828"/>
      <c r="DH98" s="1828"/>
      <c r="DI98" s="1828"/>
      <c r="DJ98" s="1828"/>
      <c r="DK98" s="1822"/>
      <c r="DL98" s="1822"/>
      <c r="DM98" s="1822"/>
      <c r="DN98" s="1822"/>
      <c r="DO98" s="1822"/>
      <c r="DP98" s="1822"/>
      <c r="DQ98" s="1822"/>
      <c r="DR98" s="1822"/>
      <c r="DS98" s="1822"/>
      <c r="DT98" s="1822"/>
      <c r="DU98" s="1822"/>
      <c r="DV98" s="1822"/>
      <c r="DW98" s="1822"/>
    </row>
    <row r="99" spans="1:127" ht="6.75" customHeight="1">
      <c r="A99" s="1985"/>
      <c r="B99" s="1986"/>
      <c r="C99" s="1990"/>
      <c r="D99" s="1770"/>
      <c r="E99" s="1994"/>
      <c r="F99" s="1818" t="s">
        <v>316</v>
      </c>
      <c r="G99" s="1819"/>
      <c r="H99" s="1819"/>
      <c r="I99" s="1819"/>
      <c r="J99" s="1819"/>
      <c r="K99" s="1963" t="s">
        <v>289</v>
      </c>
      <c r="L99" s="1964"/>
      <c r="M99" s="2064" t="s">
        <v>317</v>
      </c>
      <c r="N99" s="2065"/>
      <c r="O99" s="2065"/>
      <c r="P99" s="2065"/>
      <c r="Q99" s="2065"/>
      <c r="R99" s="2065"/>
      <c r="S99" s="2065"/>
      <c r="T99" s="2065"/>
      <c r="U99" s="2065"/>
      <c r="V99" s="2065"/>
      <c r="W99" s="2065"/>
      <c r="X99" s="2065"/>
      <c r="Y99" s="2065"/>
      <c r="Z99" s="2065"/>
      <c r="AA99" s="2066"/>
      <c r="AB99" s="1963" t="s">
        <v>289</v>
      </c>
      <c r="AC99" s="1964"/>
      <c r="AD99" s="2064" t="s">
        <v>318</v>
      </c>
      <c r="AE99" s="2065"/>
      <c r="AF99" s="2065"/>
      <c r="AG99" s="2065"/>
      <c r="AH99" s="2065"/>
      <c r="AI99" s="2065"/>
      <c r="AJ99" s="2065"/>
      <c r="AK99" s="2065"/>
      <c r="AL99" s="2065"/>
      <c r="AM99" s="2065"/>
      <c r="AN99" s="2065"/>
      <c r="AO99" s="2065"/>
      <c r="AP99" s="2065"/>
      <c r="AQ99" s="2065"/>
      <c r="AR99" s="2065"/>
      <c r="AS99" s="2065"/>
      <c r="AT99" s="2065"/>
      <c r="AU99" s="258"/>
      <c r="AV99" s="258"/>
      <c r="AW99" s="258"/>
      <c r="AX99" s="258"/>
      <c r="AY99" s="258"/>
      <c r="AZ99" s="258"/>
      <c r="BA99" s="258"/>
      <c r="BB99" s="258"/>
      <c r="BC99" s="258"/>
      <c r="BD99" s="258"/>
      <c r="BE99" s="258"/>
      <c r="BF99" s="258"/>
      <c r="BG99" s="258"/>
      <c r="BH99" s="258"/>
      <c r="BI99" s="259"/>
      <c r="BQ99" s="1825"/>
      <c r="BR99" s="1825"/>
      <c r="BS99" s="1824"/>
      <c r="BT99" s="1824"/>
      <c r="BU99" s="1824"/>
      <c r="BV99" s="1824"/>
      <c r="BW99" s="1824"/>
      <c r="BX99" s="1824"/>
      <c r="BY99" s="1824"/>
      <c r="BZ99" s="1824"/>
      <c r="CA99" s="1824"/>
      <c r="CB99" s="1824"/>
      <c r="CC99" s="1824"/>
      <c r="CD99" s="1826"/>
      <c r="CE99" s="1826"/>
      <c r="CF99" s="1826"/>
      <c r="CG99" s="1826"/>
      <c r="CH99" s="1826"/>
      <c r="CI99" s="1826"/>
      <c r="CJ99" s="1826"/>
      <c r="CK99" s="1826"/>
      <c r="CL99" s="1826"/>
      <c r="CM99" s="1826"/>
      <c r="CN99" s="1826"/>
      <c r="CO99" s="1826"/>
      <c r="CP99" s="1826"/>
      <c r="CQ99" s="1826"/>
      <c r="CR99" s="1826"/>
      <c r="CS99" s="1826"/>
      <c r="CT99" s="1826"/>
      <c r="CU99" s="1826"/>
      <c r="CV99" s="1826"/>
      <c r="CW99" s="1826"/>
      <c r="CX99" s="1826"/>
      <c r="CY99" s="1826"/>
      <c r="CZ99" s="1826"/>
      <c r="DA99" s="1826"/>
      <c r="DB99" s="1826"/>
      <c r="DC99" s="1827"/>
      <c r="DD99" s="1827"/>
      <c r="DE99" s="1827"/>
      <c r="DF99" s="1827"/>
      <c r="DG99" s="1828"/>
      <c r="DH99" s="1828"/>
      <c r="DI99" s="1828"/>
      <c r="DJ99" s="1828"/>
      <c r="DK99" s="1822"/>
      <c r="DL99" s="1822"/>
      <c r="DM99" s="1822"/>
      <c r="DN99" s="1822"/>
      <c r="DO99" s="1822"/>
      <c r="DP99" s="1822"/>
      <c r="DQ99" s="1822"/>
      <c r="DR99" s="1822"/>
      <c r="DS99" s="1822"/>
      <c r="DT99" s="1822"/>
      <c r="DU99" s="1822"/>
      <c r="DV99" s="1822"/>
      <c r="DW99" s="1822"/>
    </row>
    <row r="100" spans="1:127" ht="6.75" customHeight="1">
      <c r="A100" s="1985"/>
      <c r="B100" s="1986"/>
      <c r="C100" s="1990"/>
      <c r="D100" s="1770"/>
      <c r="E100" s="1994"/>
      <c r="F100" s="1818"/>
      <c r="G100" s="1819"/>
      <c r="H100" s="1819"/>
      <c r="I100" s="1819"/>
      <c r="J100" s="1819"/>
      <c r="K100" s="1965"/>
      <c r="L100" s="1966"/>
      <c r="M100" s="2067"/>
      <c r="N100" s="2068"/>
      <c r="O100" s="2068"/>
      <c r="P100" s="2068"/>
      <c r="Q100" s="2068"/>
      <c r="R100" s="2068"/>
      <c r="S100" s="2068"/>
      <c r="T100" s="2068"/>
      <c r="U100" s="2068"/>
      <c r="V100" s="2068"/>
      <c r="W100" s="2068"/>
      <c r="X100" s="2068"/>
      <c r="Y100" s="2068"/>
      <c r="Z100" s="2068"/>
      <c r="AA100" s="2069"/>
      <c r="AB100" s="1965"/>
      <c r="AC100" s="1966"/>
      <c r="AD100" s="2067"/>
      <c r="AE100" s="2068"/>
      <c r="AF100" s="2068"/>
      <c r="AG100" s="2068"/>
      <c r="AH100" s="2068"/>
      <c r="AI100" s="2068"/>
      <c r="AJ100" s="2068"/>
      <c r="AK100" s="2068"/>
      <c r="AL100" s="2068"/>
      <c r="AM100" s="2068"/>
      <c r="AN100" s="2068"/>
      <c r="AO100" s="2068"/>
      <c r="AP100" s="2068"/>
      <c r="AQ100" s="2068"/>
      <c r="AR100" s="2068"/>
      <c r="AS100" s="2068"/>
      <c r="AT100" s="2068"/>
      <c r="AU100" s="260"/>
      <c r="AV100" s="260"/>
      <c r="AW100" s="260"/>
      <c r="AX100" s="260"/>
      <c r="AY100" s="260"/>
      <c r="AZ100" s="260"/>
      <c r="BA100" s="260"/>
      <c r="BB100" s="260"/>
      <c r="BC100" s="260"/>
      <c r="BD100" s="260"/>
      <c r="BE100" s="260"/>
      <c r="BF100" s="260"/>
      <c r="BG100" s="260"/>
      <c r="BH100" s="260"/>
      <c r="BI100" s="261"/>
      <c r="BQ100" s="1825"/>
      <c r="BR100" s="1825"/>
      <c r="BS100" s="1824"/>
      <c r="BT100" s="1824"/>
      <c r="BU100" s="1824"/>
      <c r="BV100" s="1824"/>
      <c r="BW100" s="1824"/>
      <c r="BX100" s="1824"/>
      <c r="BY100" s="1824"/>
      <c r="BZ100" s="1824"/>
      <c r="CA100" s="1824"/>
      <c r="CB100" s="1824"/>
      <c r="CC100" s="1824"/>
      <c r="CD100" s="1826"/>
      <c r="CE100" s="1826"/>
      <c r="CF100" s="1826"/>
      <c r="CG100" s="1826"/>
      <c r="CH100" s="1826"/>
      <c r="CI100" s="1826"/>
      <c r="CJ100" s="1826"/>
      <c r="CK100" s="1826"/>
      <c r="CL100" s="1826"/>
      <c r="CM100" s="1826"/>
      <c r="CN100" s="1826"/>
      <c r="CO100" s="1826"/>
      <c r="CP100" s="1826"/>
      <c r="CQ100" s="1826"/>
      <c r="CR100" s="1826"/>
      <c r="CS100" s="1826"/>
      <c r="CT100" s="1826"/>
      <c r="CU100" s="1826"/>
      <c r="CV100" s="1826"/>
      <c r="CW100" s="1826"/>
      <c r="CX100" s="1826"/>
      <c r="CY100" s="1826"/>
      <c r="CZ100" s="1826"/>
      <c r="DA100" s="1826"/>
      <c r="DB100" s="1826"/>
      <c r="DC100" s="1827"/>
      <c r="DD100" s="1827"/>
      <c r="DE100" s="1827"/>
      <c r="DF100" s="1827"/>
      <c r="DG100" s="1828"/>
      <c r="DH100" s="1828"/>
      <c r="DI100" s="1828"/>
      <c r="DJ100" s="1828"/>
      <c r="DK100" s="1822"/>
      <c r="DL100" s="1822"/>
      <c r="DM100" s="1822"/>
      <c r="DN100" s="1822"/>
      <c r="DO100" s="1822"/>
      <c r="DP100" s="1822"/>
      <c r="DQ100" s="1822"/>
      <c r="DR100" s="1822"/>
      <c r="DS100" s="1822"/>
      <c r="DT100" s="1822"/>
      <c r="DU100" s="1822"/>
      <c r="DV100" s="1822"/>
      <c r="DW100" s="1822"/>
    </row>
    <row r="101" spans="1:127" ht="6.75" customHeight="1" thickBot="1">
      <c r="A101" s="1985"/>
      <c r="B101" s="1986"/>
      <c r="C101" s="1990"/>
      <c r="D101" s="1770"/>
      <c r="E101" s="1994"/>
      <c r="F101" s="1818"/>
      <c r="G101" s="1819"/>
      <c r="H101" s="1819"/>
      <c r="I101" s="1819"/>
      <c r="J101" s="1819"/>
      <c r="K101" s="1967"/>
      <c r="L101" s="1968"/>
      <c r="M101" s="2070"/>
      <c r="N101" s="2071"/>
      <c r="O101" s="2071"/>
      <c r="P101" s="2071"/>
      <c r="Q101" s="2071"/>
      <c r="R101" s="2071"/>
      <c r="S101" s="2071"/>
      <c r="T101" s="2071"/>
      <c r="U101" s="2071"/>
      <c r="V101" s="2071"/>
      <c r="W101" s="2071"/>
      <c r="X101" s="2071"/>
      <c r="Y101" s="2071"/>
      <c r="Z101" s="2071"/>
      <c r="AA101" s="2072"/>
      <c r="AB101" s="1967"/>
      <c r="AC101" s="1968"/>
      <c r="AD101" s="2070"/>
      <c r="AE101" s="2071"/>
      <c r="AF101" s="2071"/>
      <c r="AG101" s="2071"/>
      <c r="AH101" s="2071"/>
      <c r="AI101" s="2071"/>
      <c r="AJ101" s="2071"/>
      <c r="AK101" s="2071"/>
      <c r="AL101" s="2071"/>
      <c r="AM101" s="2071"/>
      <c r="AN101" s="2071"/>
      <c r="AO101" s="2071"/>
      <c r="AP101" s="2071"/>
      <c r="AQ101" s="2071"/>
      <c r="AR101" s="2071"/>
      <c r="AS101" s="2071"/>
      <c r="AT101" s="2071"/>
      <c r="AU101" s="262"/>
      <c r="AV101" s="262"/>
      <c r="AW101" s="262"/>
      <c r="AX101" s="262"/>
      <c r="AY101" s="262"/>
      <c r="AZ101" s="262"/>
      <c r="BA101" s="262"/>
      <c r="BB101" s="262"/>
      <c r="BC101" s="262"/>
      <c r="BD101" s="262"/>
      <c r="BE101" s="262"/>
      <c r="BF101" s="262"/>
      <c r="BG101" s="262"/>
      <c r="BH101" s="262"/>
      <c r="BI101" s="263"/>
      <c r="BQ101" s="1825"/>
      <c r="BR101" s="1825"/>
      <c r="BS101" s="1824"/>
      <c r="BT101" s="1824"/>
      <c r="BU101" s="1824"/>
      <c r="BV101" s="1824"/>
      <c r="BW101" s="1824"/>
      <c r="BX101" s="1824"/>
      <c r="BY101" s="1824"/>
      <c r="BZ101" s="1824"/>
      <c r="CA101" s="1824"/>
      <c r="CB101" s="1824"/>
      <c r="CC101" s="1824"/>
      <c r="CD101" s="1826"/>
      <c r="CE101" s="1826"/>
      <c r="CF101" s="1826"/>
      <c r="CG101" s="1826"/>
      <c r="CH101" s="1826"/>
      <c r="CI101" s="1826"/>
      <c r="CJ101" s="1826"/>
      <c r="CK101" s="1826"/>
      <c r="CL101" s="1826"/>
      <c r="CM101" s="1826"/>
      <c r="CN101" s="1826"/>
      <c r="CO101" s="1826"/>
      <c r="CP101" s="1826"/>
      <c r="CQ101" s="1826"/>
      <c r="CR101" s="1826"/>
      <c r="CS101" s="1826"/>
      <c r="CT101" s="1826"/>
      <c r="CU101" s="1826"/>
      <c r="CV101" s="1826"/>
      <c r="CW101" s="1826"/>
      <c r="CX101" s="1826"/>
      <c r="CY101" s="1826"/>
      <c r="CZ101" s="1826"/>
      <c r="DA101" s="1826"/>
      <c r="DB101" s="1826"/>
      <c r="DC101" s="1827"/>
      <c r="DD101" s="1827"/>
      <c r="DE101" s="1827"/>
      <c r="DF101" s="1827"/>
      <c r="DG101" s="1828"/>
      <c r="DH101" s="1828"/>
      <c r="DI101" s="1828"/>
      <c r="DJ101" s="1828"/>
      <c r="DK101" s="1822"/>
      <c r="DL101" s="1822"/>
      <c r="DM101" s="1822"/>
      <c r="DN101" s="1822"/>
      <c r="DO101" s="1822"/>
      <c r="DP101" s="1822"/>
      <c r="DQ101" s="1822"/>
      <c r="DR101" s="1822"/>
      <c r="DS101" s="1822"/>
      <c r="DT101" s="1822"/>
      <c r="DU101" s="1822"/>
      <c r="DV101" s="1822"/>
      <c r="DW101" s="1822"/>
    </row>
    <row r="102" spans="1:127" ht="6.75" customHeight="1">
      <c r="A102" s="1985"/>
      <c r="B102" s="1986"/>
      <c r="C102" s="264"/>
      <c r="D102" s="1770"/>
      <c r="E102" s="1994"/>
      <c r="F102" s="2096" t="s">
        <v>319</v>
      </c>
      <c r="G102" s="1819"/>
      <c r="H102" s="1819"/>
      <c r="I102" s="1819"/>
      <c r="J102" s="1819"/>
      <c r="K102" s="2099"/>
      <c r="L102" s="2099"/>
      <c r="M102" s="2099"/>
      <c r="N102" s="2099"/>
      <c r="O102" s="2099"/>
      <c r="P102" s="2099"/>
      <c r="Q102" s="2099"/>
      <c r="R102" s="2099"/>
      <c r="S102" s="2099"/>
      <c r="T102" s="2099"/>
      <c r="U102" s="2099"/>
      <c r="V102" s="2099"/>
      <c r="W102" s="2099"/>
      <c r="X102" s="2099"/>
      <c r="Y102" s="2099"/>
      <c r="Z102" s="2099"/>
      <c r="AA102" s="2099"/>
      <c r="AB102" s="2099"/>
      <c r="AC102" s="2099"/>
      <c r="AD102" s="2099"/>
      <c r="AE102" s="2099"/>
      <c r="AF102" s="2099"/>
      <c r="AG102" s="2099"/>
      <c r="AH102" s="2099"/>
      <c r="AI102" s="2099"/>
      <c r="AJ102" s="2099"/>
      <c r="AK102" s="2099"/>
      <c r="AL102" s="2099"/>
      <c r="AM102" s="2099"/>
      <c r="AN102" s="2099"/>
      <c r="AO102" s="2099"/>
      <c r="AP102" s="2099"/>
      <c r="AQ102" s="2099"/>
      <c r="AR102" s="2099"/>
      <c r="AS102" s="2099"/>
      <c r="AT102" s="2099"/>
      <c r="AU102" s="2099"/>
      <c r="AV102" s="2099"/>
      <c r="AW102" s="2099"/>
      <c r="AX102" s="2099"/>
      <c r="AY102" s="2099"/>
      <c r="AZ102" s="2099"/>
      <c r="BA102" s="2099"/>
      <c r="BB102" s="2099"/>
      <c r="BC102" s="2099"/>
      <c r="BD102" s="2099"/>
      <c r="BE102" s="2099"/>
      <c r="BF102" s="2099"/>
      <c r="BG102" s="2099"/>
      <c r="BH102" s="2099"/>
      <c r="BI102" s="2100"/>
      <c r="BQ102" s="1825"/>
      <c r="BR102" s="1825"/>
      <c r="BS102" s="1824"/>
      <c r="BT102" s="1824"/>
      <c r="BU102" s="1824"/>
      <c r="BV102" s="1824"/>
      <c r="BW102" s="1824"/>
      <c r="BX102" s="1824"/>
      <c r="BY102" s="1824"/>
      <c r="BZ102" s="1824"/>
      <c r="CA102" s="1824"/>
      <c r="CB102" s="1824"/>
      <c r="CC102" s="1824"/>
      <c r="CD102" s="1826"/>
      <c r="CE102" s="1826"/>
      <c r="CF102" s="1826"/>
      <c r="CG102" s="1826"/>
      <c r="CH102" s="1826"/>
      <c r="CI102" s="1826"/>
      <c r="CJ102" s="1826"/>
      <c r="CK102" s="1826"/>
      <c r="CL102" s="1826"/>
      <c r="CM102" s="1826"/>
      <c r="CN102" s="1826"/>
      <c r="CO102" s="1826"/>
      <c r="CP102" s="1826"/>
      <c r="CQ102" s="1826"/>
      <c r="CR102" s="1826"/>
      <c r="CS102" s="1826"/>
      <c r="CT102" s="1826"/>
      <c r="CU102" s="1826"/>
      <c r="CV102" s="1826"/>
      <c r="CW102" s="1826"/>
      <c r="CX102" s="1826"/>
      <c r="CY102" s="1826"/>
      <c r="CZ102" s="1826"/>
      <c r="DA102" s="1826"/>
      <c r="DB102" s="1826"/>
      <c r="DC102" s="1827"/>
      <c r="DD102" s="1827"/>
      <c r="DE102" s="1827"/>
      <c r="DF102" s="1827"/>
      <c r="DG102" s="1828"/>
      <c r="DH102" s="1828"/>
      <c r="DI102" s="1828"/>
      <c r="DJ102" s="1828"/>
      <c r="DK102" s="1822"/>
      <c r="DL102" s="1822"/>
      <c r="DM102" s="1822"/>
      <c r="DN102" s="1822"/>
      <c r="DO102" s="1822"/>
      <c r="DP102" s="1822"/>
      <c r="DQ102" s="1822"/>
      <c r="DR102" s="1822"/>
      <c r="DS102" s="1822"/>
      <c r="DT102" s="1822"/>
      <c r="DU102" s="1822"/>
      <c r="DV102" s="1822"/>
      <c r="DW102" s="1822"/>
    </row>
    <row r="103" spans="1:127" ht="6.75" customHeight="1">
      <c r="A103" s="1985"/>
      <c r="B103" s="1986"/>
      <c r="C103" s="264"/>
      <c r="D103" s="1770"/>
      <c r="E103" s="1994"/>
      <c r="F103" s="2096"/>
      <c r="G103" s="1819"/>
      <c r="H103" s="1819"/>
      <c r="I103" s="1819"/>
      <c r="J103" s="1819"/>
      <c r="K103" s="2099"/>
      <c r="L103" s="2099"/>
      <c r="M103" s="2099"/>
      <c r="N103" s="2099"/>
      <c r="O103" s="2099"/>
      <c r="P103" s="2099"/>
      <c r="Q103" s="2099"/>
      <c r="R103" s="2099"/>
      <c r="S103" s="2099"/>
      <c r="T103" s="2099"/>
      <c r="U103" s="2099"/>
      <c r="V103" s="2099"/>
      <c r="W103" s="2099"/>
      <c r="X103" s="2099"/>
      <c r="Y103" s="2099"/>
      <c r="Z103" s="2099"/>
      <c r="AA103" s="2099"/>
      <c r="AB103" s="2099"/>
      <c r="AC103" s="2099"/>
      <c r="AD103" s="2099"/>
      <c r="AE103" s="2099"/>
      <c r="AF103" s="2099"/>
      <c r="AG103" s="2099"/>
      <c r="AH103" s="2099"/>
      <c r="AI103" s="2099"/>
      <c r="AJ103" s="2099"/>
      <c r="AK103" s="2099"/>
      <c r="AL103" s="2099"/>
      <c r="AM103" s="2099"/>
      <c r="AN103" s="2099"/>
      <c r="AO103" s="2099"/>
      <c r="AP103" s="2099"/>
      <c r="AQ103" s="2099"/>
      <c r="AR103" s="2099"/>
      <c r="AS103" s="2099"/>
      <c r="AT103" s="2099"/>
      <c r="AU103" s="2099"/>
      <c r="AV103" s="2099"/>
      <c r="AW103" s="2099"/>
      <c r="AX103" s="2099"/>
      <c r="AY103" s="2099"/>
      <c r="AZ103" s="2099"/>
      <c r="BA103" s="2099"/>
      <c r="BB103" s="2099"/>
      <c r="BC103" s="2099"/>
      <c r="BD103" s="2099"/>
      <c r="BE103" s="2099"/>
      <c r="BF103" s="2099"/>
      <c r="BG103" s="2099"/>
      <c r="BH103" s="2099"/>
      <c r="BI103" s="2100"/>
      <c r="BQ103" s="1825"/>
      <c r="BR103" s="1825"/>
      <c r="BS103" s="1824"/>
      <c r="BT103" s="1824"/>
      <c r="BU103" s="1824"/>
      <c r="BV103" s="1824"/>
      <c r="BW103" s="1824"/>
      <c r="BX103" s="1824"/>
      <c r="BY103" s="1824"/>
      <c r="BZ103" s="1824"/>
      <c r="CA103" s="1824"/>
      <c r="CB103" s="1824"/>
      <c r="CC103" s="1824"/>
      <c r="CD103" s="1826"/>
      <c r="CE103" s="1826"/>
      <c r="CF103" s="1826"/>
      <c r="CG103" s="1826"/>
      <c r="CH103" s="1826"/>
      <c r="CI103" s="1826"/>
      <c r="CJ103" s="1826"/>
      <c r="CK103" s="1826"/>
      <c r="CL103" s="1826"/>
      <c r="CM103" s="1826"/>
      <c r="CN103" s="1826"/>
      <c r="CO103" s="1826"/>
      <c r="CP103" s="1826"/>
      <c r="CQ103" s="1826"/>
      <c r="CR103" s="1826"/>
      <c r="CS103" s="1826"/>
      <c r="CT103" s="1826"/>
      <c r="CU103" s="1826"/>
      <c r="CV103" s="1826"/>
      <c r="CW103" s="1826"/>
      <c r="CX103" s="1826"/>
      <c r="CY103" s="1826"/>
      <c r="CZ103" s="1826"/>
      <c r="DA103" s="1826"/>
      <c r="DB103" s="1826"/>
      <c r="DC103" s="1827"/>
      <c r="DD103" s="1827"/>
      <c r="DE103" s="1827"/>
      <c r="DF103" s="1827"/>
      <c r="DG103" s="1828"/>
      <c r="DH103" s="1828"/>
      <c r="DI103" s="1828"/>
      <c r="DJ103" s="1828"/>
      <c r="DK103" s="1822"/>
      <c r="DL103" s="1822"/>
      <c r="DM103" s="1822"/>
      <c r="DN103" s="1822"/>
      <c r="DO103" s="1822"/>
      <c r="DP103" s="1822"/>
      <c r="DQ103" s="1822"/>
      <c r="DR103" s="1822"/>
      <c r="DS103" s="1822"/>
      <c r="DT103" s="1822"/>
      <c r="DU103" s="1822"/>
      <c r="DV103" s="1822"/>
      <c r="DW103" s="1822"/>
    </row>
    <row r="104" spans="1:127" ht="6.75" customHeight="1" thickBot="1">
      <c r="A104" s="1987"/>
      <c r="B104" s="1988"/>
      <c r="C104" s="265"/>
      <c r="D104" s="1992"/>
      <c r="E104" s="1996"/>
      <c r="F104" s="2097"/>
      <c r="G104" s="2098"/>
      <c r="H104" s="2098"/>
      <c r="I104" s="2098"/>
      <c r="J104" s="2098"/>
      <c r="K104" s="2101"/>
      <c r="L104" s="2101"/>
      <c r="M104" s="2101"/>
      <c r="N104" s="2101"/>
      <c r="O104" s="2101"/>
      <c r="P104" s="2101"/>
      <c r="Q104" s="2101"/>
      <c r="R104" s="2101"/>
      <c r="S104" s="2101"/>
      <c r="T104" s="2101"/>
      <c r="U104" s="2101"/>
      <c r="V104" s="2101"/>
      <c r="W104" s="2101"/>
      <c r="X104" s="2101"/>
      <c r="Y104" s="2101"/>
      <c r="Z104" s="2101"/>
      <c r="AA104" s="2101"/>
      <c r="AB104" s="2101"/>
      <c r="AC104" s="2101"/>
      <c r="AD104" s="2101"/>
      <c r="AE104" s="2101"/>
      <c r="AF104" s="2101"/>
      <c r="AG104" s="2101"/>
      <c r="AH104" s="2101"/>
      <c r="AI104" s="2101"/>
      <c r="AJ104" s="2101"/>
      <c r="AK104" s="2101"/>
      <c r="AL104" s="2101"/>
      <c r="AM104" s="2101"/>
      <c r="AN104" s="2101"/>
      <c r="AO104" s="2101"/>
      <c r="AP104" s="2101"/>
      <c r="AQ104" s="2101"/>
      <c r="AR104" s="2101"/>
      <c r="AS104" s="2101"/>
      <c r="AT104" s="2101"/>
      <c r="AU104" s="2101"/>
      <c r="AV104" s="2101"/>
      <c r="AW104" s="2101"/>
      <c r="AX104" s="2101"/>
      <c r="AY104" s="2101"/>
      <c r="AZ104" s="2101"/>
      <c r="BA104" s="2101"/>
      <c r="BB104" s="2101"/>
      <c r="BC104" s="2101"/>
      <c r="BD104" s="2101"/>
      <c r="BE104" s="2101"/>
      <c r="BF104" s="2101"/>
      <c r="BG104" s="2101"/>
      <c r="BH104" s="2101"/>
      <c r="BI104" s="2102"/>
      <c r="BQ104" s="1825"/>
      <c r="BR104" s="1825"/>
      <c r="BS104" s="1824"/>
      <c r="BT104" s="1824"/>
      <c r="BU104" s="1824"/>
      <c r="BV104" s="1824"/>
      <c r="BW104" s="1824"/>
      <c r="BX104" s="1824"/>
      <c r="BY104" s="1824"/>
      <c r="BZ104" s="1824"/>
      <c r="CA104" s="1824"/>
      <c r="CB104" s="1824"/>
      <c r="CC104" s="1824"/>
      <c r="CD104" s="1826"/>
      <c r="CE104" s="1826"/>
      <c r="CF104" s="1826"/>
      <c r="CG104" s="1826"/>
      <c r="CH104" s="1826"/>
      <c r="CI104" s="1826"/>
      <c r="CJ104" s="1826"/>
      <c r="CK104" s="1826"/>
      <c r="CL104" s="1826"/>
      <c r="CM104" s="1826"/>
      <c r="CN104" s="1826"/>
      <c r="CO104" s="1826"/>
      <c r="CP104" s="1826"/>
      <c r="CQ104" s="1826"/>
      <c r="CR104" s="1826"/>
      <c r="CS104" s="1826"/>
      <c r="CT104" s="1826"/>
      <c r="CU104" s="1826"/>
      <c r="CV104" s="1826"/>
      <c r="CW104" s="1826"/>
      <c r="CX104" s="1826"/>
      <c r="CY104" s="1826"/>
      <c r="CZ104" s="1826"/>
      <c r="DA104" s="1826"/>
      <c r="DB104" s="1826"/>
      <c r="DC104" s="1827"/>
      <c r="DD104" s="1827"/>
      <c r="DE104" s="1827"/>
      <c r="DF104" s="1827"/>
      <c r="DG104" s="1828"/>
      <c r="DH104" s="1828"/>
      <c r="DI104" s="1828"/>
      <c r="DJ104" s="1828"/>
      <c r="DK104" s="1822"/>
      <c r="DL104" s="1822"/>
      <c r="DM104" s="1822"/>
      <c r="DN104" s="1822"/>
      <c r="DO104" s="1822"/>
      <c r="DP104" s="1822"/>
      <c r="DQ104" s="1822"/>
      <c r="DR104" s="1822"/>
      <c r="DS104" s="1822"/>
      <c r="DT104" s="1822"/>
      <c r="DU104" s="1822"/>
      <c r="DV104" s="1822"/>
      <c r="DW104" s="1822"/>
    </row>
    <row r="105" spans="1:127" ht="6.75" customHeight="1" thickBot="1">
      <c r="A105" s="286"/>
      <c r="B105" s="286"/>
      <c r="C105" s="253"/>
      <c r="D105" s="254"/>
      <c r="E105" s="254"/>
      <c r="F105" s="255"/>
      <c r="G105" s="255"/>
      <c r="H105" s="255"/>
      <c r="I105" s="255"/>
      <c r="J105" s="255"/>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Q105" s="1825"/>
      <c r="BR105" s="1825"/>
      <c r="BS105" s="1824"/>
      <c r="BT105" s="1824"/>
      <c r="BU105" s="1824"/>
      <c r="BV105" s="1824"/>
      <c r="BW105" s="1824"/>
      <c r="BX105" s="1824"/>
      <c r="BY105" s="1824"/>
      <c r="BZ105" s="1824"/>
      <c r="CA105" s="1824"/>
      <c r="CB105" s="1824"/>
      <c r="CC105" s="1824"/>
      <c r="CD105" s="1826"/>
      <c r="CE105" s="1826"/>
      <c r="CF105" s="1826"/>
      <c r="CG105" s="1826"/>
      <c r="CH105" s="1826"/>
      <c r="CI105" s="1826"/>
      <c r="CJ105" s="1826"/>
      <c r="CK105" s="1826"/>
      <c r="CL105" s="1826"/>
      <c r="CM105" s="1826"/>
      <c r="CN105" s="1826"/>
      <c r="CO105" s="1826"/>
      <c r="CP105" s="1826"/>
      <c r="CQ105" s="1826"/>
      <c r="CR105" s="1826"/>
      <c r="CS105" s="1826"/>
      <c r="CT105" s="1826"/>
      <c r="CU105" s="1826"/>
      <c r="CV105" s="1826"/>
      <c r="CW105" s="1826"/>
      <c r="CX105" s="1826"/>
      <c r="CY105" s="1826"/>
      <c r="CZ105" s="1826"/>
      <c r="DA105" s="1826"/>
      <c r="DB105" s="1826"/>
      <c r="DC105" s="1827"/>
      <c r="DD105" s="1827"/>
      <c r="DE105" s="1827"/>
      <c r="DF105" s="1827"/>
      <c r="DG105" s="1828"/>
      <c r="DH105" s="1828"/>
      <c r="DI105" s="1828"/>
      <c r="DJ105" s="1828"/>
      <c r="DK105" s="1822"/>
      <c r="DL105" s="1822"/>
      <c r="DM105" s="1822"/>
      <c r="DN105" s="1822"/>
      <c r="DO105" s="1822"/>
      <c r="DP105" s="1822"/>
      <c r="DQ105" s="1822"/>
      <c r="DR105" s="1822"/>
      <c r="DS105" s="1822"/>
      <c r="DT105" s="1822"/>
      <c r="DU105" s="1822"/>
      <c r="DV105" s="1822"/>
      <c r="DW105" s="1822"/>
    </row>
    <row r="106" spans="1:127" ht="6.75" customHeight="1">
      <c r="A106" s="2173" t="s">
        <v>320</v>
      </c>
      <c r="B106" s="2174"/>
      <c r="C106" s="2179" t="s">
        <v>321</v>
      </c>
      <c r="D106" s="2182" t="s">
        <v>322</v>
      </c>
      <c r="E106" s="2185" t="s">
        <v>323</v>
      </c>
      <c r="F106" s="2087" t="s">
        <v>324</v>
      </c>
      <c r="G106" s="2088"/>
      <c r="H106" s="2088"/>
      <c r="I106" s="2088"/>
      <c r="J106" s="2088"/>
      <c r="K106" s="2088"/>
      <c r="L106" s="2088"/>
      <c r="M106" s="2088"/>
      <c r="N106" s="2088"/>
      <c r="O106" s="2088"/>
      <c r="P106" s="2088"/>
      <c r="Q106" s="2088"/>
      <c r="R106" s="2088"/>
      <c r="S106" s="2088"/>
      <c r="T106" s="2088"/>
      <c r="U106" s="2088"/>
      <c r="V106" s="2088"/>
      <c r="W106" s="2088"/>
      <c r="X106" s="2088"/>
      <c r="Y106" s="2088"/>
      <c r="Z106" s="2088"/>
      <c r="AA106" s="2088"/>
      <c r="AB106" s="2088"/>
      <c r="AC106" s="2088"/>
      <c r="AD106" s="2088"/>
      <c r="AE106" s="2088"/>
      <c r="AF106" s="2088"/>
      <c r="AG106" s="2088"/>
      <c r="AH106" s="2088"/>
      <c r="AI106" s="2088"/>
      <c r="AJ106" s="2088"/>
      <c r="AK106" s="2088"/>
      <c r="AL106" s="2088"/>
      <c r="AM106" s="2088"/>
      <c r="AN106" s="2088"/>
      <c r="AO106" s="2088"/>
      <c r="AP106" s="2088"/>
      <c r="AQ106" s="2088"/>
      <c r="AR106" s="2088"/>
      <c r="AS106" s="2088"/>
      <c r="AT106" s="2088"/>
      <c r="AU106" s="2088"/>
      <c r="AV106" s="2088"/>
      <c r="AW106" s="2088"/>
      <c r="AX106" s="2088"/>
      <c r="AY106" s="2088"/>
      <c r="AZ106" s="2088"/>
      <c r="BA106" s="2088"/>
      <c r="BB106" s="2088"/>
      <c r="BC106" s="2088"/>
      <c r="BD106" s="2088"/>
      <c r="BE106" s="2088"/>
      <c r="BF106" s="2088"/>
      <c r="BG106" s="2088"/>
      <c r="BH106" s="2088"/>
      <c r="BI106" s="2089"/>
      <c r="BQ106" s="1825"/>
      <c r="BR106" s="1825"/>
      <c r="BS106" s="1824"/>
      <c r="BT106" s="1824"/>
      <c r="BU106" s="1824"/>
      <c r="BV106" s="1824"/>
      <c r="BW106" s="1824"/>
      <c r="BX106" s="1824"/>
      <c r="BY106" s="1824"/>
      <c r="BZ106" s="1824"/>
      <c r="CA106" s="1824"/>
      <c r="CB106" s="1824"/>
      <c r="CC106" s="1824"/>
      <c r="CD106" s="1826"/>
      <c r="CE106" s="1826"/>
      <c r="CF106" s="1826"/>
      <c r="CG106" s="1826"/>
      <c r="CH106" s="1826"/>
      <c r="CI106" s="1826"/>
      <c r="CJ106" s="1826"/>
      <c r="CK106" s="1826"/>
      <c r="CL106" s="1826"/>
      <c r="CM106" s="1826"/>
      <c r="CN106" s="1826"/>
      <c r="CO106" s="1826"/>
      <c r="CP106" s="1826"/>
      <c r="CQ106" s="1826"/>
      <c r="CR106" s="1826"/>
      <c r="CS106" s="1826"/>
      <c r="CT106" s="1826"/>
      <c r="CU106" s="1826"/>
      <c r="CV106" s="1826"/>
      <c r="CW106" s="1826"/>
      <c r="CX106" s="1826"/>
      <c r="CY106" s="1826"/>
      <c r="CZ106" s="1826"/>
      <c r="DA106" s="1826"/>
      <c r="DB106" s="1826"/>
      <c r="DC106" s="1827"/>
      <c r="DD106" s="1827"/>
      <c r="DE106" s="1827"/>
      <c r="DF106" s="1827"/>
      <c r="DG106" s="1828"/>
      <c r="DH106" s="1828"/>
      <c r="DI106" s="1828"/>
      <c r="DJ106" s="1828"/>
      <c r="DK106" s="1822"/>
      <c r="DL106" s="1822"/>
      <c r="DM106" s="1822"/>
      <c r="DN106" s="1822"/>
      <c r="DO106" s="1822"/>
      <c r="DP106" s="1822"/>
      <c r="DQ106" s="1822"/>
      <c r="DR106" s="1822"/>
      <c r="DS106" s="1822"/>
      <c r="DT106" s="1822"/>
      <c r="DU106" s="1822"/>
      <c r="DV106" s="1822"/>
      <c r="DW106" s="1822"/>
    </row>
    <row r="107" spans="1:127" ht="6.75" customHeight="1">
      <c r="A107" s="2175"/>
      <c r="B107" s="2176"/>
      <c r="C107" s="2180"/>
      <c r="D107" s="2183"/>
      <c r="E107" s="2186"/>
      <c r="F107" s="2090"/>
      <c r="G107" s="2091"/>
      <c r="H107" s="2091"/>
      <c r="I107" s="2091"/>
      <c r="J107" s="2091"/>
      <c r="K107" s="2091"/>
      <c r="L107" s="2091"/>
      <c r="M107" s="2091"/>
      <c r="N107" s="2091"/>
      <c r="O107" s="2091"/>
      <c r="P107" s="2091"/>
      <c r="Q107" s="2091"/>
      <c r="R107" s="2091"/>
      <c r="S107" s="2091"/>
      <c r="T107" s="2091"/>
      <c r="U107" s="2091"/>
      <c r="V107" s="2091"/>
      <c r="W107" s="2091"/>
      <c r="X107" s="2091"/>
      <c r="Y107" s="2091"/>
      <c r="Z107" s="2091"/>
      <c r="AA107" s="2091"/>
      <c r="AB107" s="2091"/>
      <c r="AC107" s="2091"/>
      <c r="AD107" s="2091"/>
      <c r="AE107" s="2091"/>
      <c r="AF107" s="2091"/>
      <c r="AG107" s="2091"/>
      <c r="AH107" s="2091"/>
      <c r="AI107" s="2091"/>
      <c r="AJ107" s="2091"/>
      <c r="AK107" s="2091"/>
      <c r="AL107" s="2091"/>
      <c r="AM107" s="2091"/>
      <c r="AN107" s="2091"/>
      <c r="AO107" s="2091"/>
      <c r="AP107" s="2091"/>
      <c r="AQ107" s="2091"/>
      <c r="AR107" s="2091"/>
      <c r="AS107" s="2091"/>
      <c r="AT107" s="2091"/>
      <c r="AU107" s="2091"/>
      <c r="AV107" s="2091"/>
      <c r="AW107" s="2091"/>
      <c r="AX107" s="2091"/>
      <c r="AY107" s="2091"/>
      <c r="AZ107" s="2091"/>
      <c r="BA107" s="2091"/>
      <c r="BB107" s="2091"/>
      <c r="BC107" s="2091"/>
      <c r="BD107" s="2091"/>
      <c r="BE107" s="2091"/>
      <c r="BF107" s="2091"/>
      <c r="BG107" s="2091"/>
      <c r="BH107" s="2091"/>
      <c r="BI107" s="2092"/>
      <c r="BQ107" s="1825"/>
      <c r="BR107" s="1825"/>
      <c r="BS107" s="1824"/>
      <c r="BT107" s="1824"/>
      <c r="BU107" s="1824"/>
      <c r="BV107" s="1824"/>
      <c r="BW107" s="1824"/>
      <c r="BX107" s="1824"/>
      <c r="BY107" s="1824"/>
      <c r="BZ107" s="1824"/>
      <c r="CA107" s="1824"/>
      <c r="CB107" s="1824"/>
      <c r="CC107" s="1824"/>
      <c r="CD107" s="1826"/>
      <c r="CE107" s="1826"/>
      <c r="CF107" s="1826"/>
      <c r="CG107" s="1826"/>
      <c r="CH107" s="1826"/>
      <c r="CI107" s="1826"/>
      <c r="CJ107" s="1826"/>
      <c r="CK107" s="1826"/>
      <c r="CL107" s="1826"/>
      <c r="CM107" s="1826"/>
      <c r="CN107" s="1826"/>
      <c r="CO107" s="1826"/>
      <c r="CP107" s="1826"/>
      <c r="CQ107" s="1826"/>
      <c r="CR107" s="1826"/>
      <c r="CS107" s="1826"/>
      <c r="CT107" s="1826"/>
      <c r="CU107" s="1826"/>
      <c r="CV107" s="1826"/>
      <c r="CW107" s="1826"/>
      <c r="CX107" s="1826"/>
      <c r="CY107" s="1826"/>
      <c r="CZ107" s="1826"/>
      <c r="DA107" s="1826"/>
      <c r="DB107" s="1826"/>
      <c r="DC107" s="1827"/>
      <c r="DD107" s="1827"/>
      <c r="DE107" s="1827"/>
      <c r="DF107" s="1827"/>
      <c r="DG107" s="1828"/>
      <c r="DH107" s="1828"/>
      <c r="DI107" s="1828"/>
      <c r="DJ107" s="1828"/>
      <c r="DK107" s="1822"/>
      <c r="DL107" s="1822"/>
      <c r="DM107" s="1822"/>
      <c r="DN107" s="1822"/>
      <c r="DO107" s="1822"/>
      <c r="DP107" s="1822"/>
      <c r="DQ107" s="1822"/>
      <c r="DR107" s="1822"/>
      <c r="DS107" s="1822"/>
      <c r="DT107" s="1822"/>
      <c r="DU107" s="1822"/>
      <c r="DV107" s="1822"/>
      <c r="DW107" s="1822"/>
    </row>
    <row r="108" spans="1:127" ht="6.75" customHeight="1">
      <c r="A108" s="2175"/>
      <c r="B108" s="2176"/>
      <c r="C108" s="2180"/>
      <c r="D108" s="2183"/>
      <c r="E108" s="2186"/>
      <c r="F108" s="2090"/>
      <c r="G108" s="2091"/>
      <c r="H108" s="2091"/>
      <c r="I108" s="2091"/>
      <c r="J108" s="2091"/>
      <c r="K108" s="2091"/>
      <c r="L108" s="2091"/>
      <c r="M108" s="2091"/>
      <c r="N108" s="2091"/>
      <c r="O108" s="2091"/>
      <c r="P108" s="2091"/>
      <c r="Q108" s="2091"/>
      <c r="R108" s="2091"/>
      <c r="S108" s="2091"/>
      <c r="T108" s="2091"/>
      <c r="U108" s="2091"/>
      <c r="V108" s="2091"/>
      <c r="W108" s="2091"/>
      <c r="X108" s="2091"/>
      <c r="Y108" s="2091"/>
      <c r="Z108" s="2091"/>
      <c r="AA108" s="2091"/>
      <c r="AB108" s="2091"/>
      <c r="AC108" s="2091"/>
      <c r="AD108" s="2091"/>
      <c r="AE108" s="2091"/>
      <c r="AF108" s="2091"/>
      <c r="AG108" s="2091"/>
      <c r="AH108" s="2091"/>
      <c r="AI108" s="2091"/>
      <c r="AJ108" s="2091"/>
      <c r="AK108" s="2091"/>
      <c r="AL108" s="2091"/>
      <c r="AM108" s="2091"/>
      <c r="AN108" s="2091"/>
      <c r="AO108" s="2091"/>
      <c r="AP108" s="2091"/>
      <c r="AQ108" s="2091"/>
      <c r="AR108" s="2091"/>
      <c r="AS108" s="2091"/>
      <c r="AT108" s="2091"/>
      <c r="AU108" s="2091"/>
      <c r="AV108" s="2091"/>
      <c r="AW108" s="2091"/>
      <c r="AX108" s="2091"/>
      <c r="AY108" s="2091"/>
      <c r="AZ108" s="2091"/>
      <c r="BA108" s="2091"/>
      <c r="BB108" s="2091"/>
      <c r="BC108" s="2091"/>
      <c r="BD108" s="2091"/>
      <c r="BE108" s="2091"/>
      <c r="BF108" s="2091"/>
      <c r="BG108" s="2091"/>
      <c r="BH108" s="2091"/>
      <c r="BI108" s="2092"/>
      <c r="BQ108" s="1825"/>
      <c r="BR108" s="1825"/>
      <c r="BS108" s="1824"/>
      <c r="BT108" s="1824"/>
      <c r="BU108" s="1824"/>
      <c r="BV108" s="1824"/>
      <c r="BW108" s="1824"/>
      <c r="BX108" s="1824"/>
      <c r="BY108" s="1824"/>
      <c r="BZ108" s="1824"/>
      <c r="CA108" s="1824"/>
      <c r="CB108" s="1824"/>
      <c r="CC108" s="1824"/>
      <c r="CD108" s="1826"/>
      <c r="CE108" s="1826"/>
      <c r="CF108" s="1826"/>
      <c r="CG108" s="1826"/>
      <c r="CH108" s="1826"/>
      <c r="CI108" s="1826"/>
      <c r="CJ108" s="1826"/>
      <c r="CK108" s="1826"/>
      <c r="CL108" s="1826"/>
      <c r="CM108" s="1826"/>
      <c r="CN108" s="1826"/>
      <c r="CO108" s="1826"/>
      <c r="CP108" s="1826"/>
      <c r="CQ108" s="1826"/>
      <c r="CR108" s="1826"/>
      <c r="CS108" s="1826"/>
      <c r="CT108" s="1826"/>
      <c r="CU108" s="1826"/>
      <c r="CV108" s="1826"/>
      <c r="CW108" s="1826"/>
      <c r="CX108" s="1826"/>
      <c r="CY108" s="1826"/>
      <c r="CZ108" s="1826"/>
      <c r="DA108" s="1826"/>
      <c r="DB108" s="1826"/>
      <c r="DC108" s="1827"/>
      <c r="DD108" s="1827"/>
      <c r="DE108" s="1827"/>
      <c r="DF108" s="1827"/>
      <c r="DG108" s="1828"/>
      <c r="DH108" s="1828"/>
      <c r="DI108" s="1828"/>
      <c r="DJ108" s="1828"/>
      <c r="DK108" s="1822"/>
      <c r="DL108" s="1822"/>
      <c r="DM108" s="1822"/>
      <c r="DN108" s="1822"/>
      <c r="DO108" s="1822"/>
      <c r="DP108" s="1822"/>
      <c r="DQ108" s="1822"/>
      <c r="DR108" s="1822"/>
      <c r="DS108" s="1822"/>
      <c r="DT108" s="1822"/>
      <c r="DU108" s="1822"/>
      <c r="DV108" s="1822"/>
      <c r="DW108" s="1822"/>
    </row>
    <row r="109" spans="1:127" ht="6.75" customHeight="1">
      <c r="A109" s="2175"/>
      <c r="B109" s="2176"/>
      <c r="C109" s="2180"/>
      <c r="D109" s="2183"/>
      <c r="E109" s="2186"/>
      <c r="F109" s="2090"/>
      <c r="G109" s="2091"/>
      <c r="H109" s="2091"/>
      <c r="I109" s="2091"/>
      <c r="J109" s="2091"/>
      <c r="K109" s="2091"/>
      <c r="L109" s="2091"/>
      <c r="M109" s="2091"/>
      <c r="N109" s="2091"/>
      <c r="O109" s="2091"/>
      <c r="P109" s="2091"/>
      <c r="Q109" s="2091"/>
      <c r="R109" s="2091"/>
      <c r="S109" s="2091"/>
      <c r="T109" s="2091"/>
      <c r="U109" s="2091"/>
      <c r="V109" s="2091"/>
      <c r="W109" s="2091"/>
      <c r="X109" s="2091"/>
      <c r="Y109" s="2091"/>
      <c r="Z109" s="2091"/>
      <c r="AA109" s="2091"/>
      <c r="AB109" s="2091"/>
      <c r="AC109" s="2091"/>
      <c r="AD109" s="2091"/>
      <c r="AE109" s="2091"/>
      <c r="AF109" s="2091"/>
      <c r="AG109" s="2091"/>
      <c r="AH109" s="2091"/>
      <c r="AI109" s="2091"/>
      <c r="AJ109" s="2091"/>
      <c r="AK109" s="2091"/>
      <c r="AL109" s="2091"/>
      <c r="AM109" s="2091"/>
      <c r="AN109" s="2091"/>
      <c r="AO109" s="2091"/>
      <c r="AP109" s="2091"/>
      <c r="AQ109" s="2091"/>
      <c r="AR109" s="2091"/>
      <c r="AS109" s="2091"/>
      <c r="AT109" s="2091"/>
      <c r="AU109" s="2091"/>
      <c r="AV109" s="2091"/>
      <c r="AW109" s="2091"/>
      <c r="AX109" s="2091"/>
      <c r="AY109" s="2091"/>
      <c r="AZ109" s="2091"/>
      <c r="BA109" s="2091"/>
      <c r="BB109" s="2091"/>
      <c r="BC109" s="2091"/>
      <c r="BD109" s="2091"/>
      <c r="BE109" s="2091"/>
      <c r="BF109" s="2091"/>
      <c r="BG109" s="2091"/>
      <c r="BH109" s="2091"/>
      <c r="BI109" s="2092"/>
      <c r="BQ109" s="1825"/>
      <c r="BR109" s="1825"/>
      <c r="BS109" s="1824"/>
      <c r="BT109" s="1824"/>
      <c r="BU109" s="1824"/>
      <c r="BV109" s="1824"/>
      <c r="BW109" s="1824"/>
      <c r="BX109" s="1824"/>
      <c r="BY109" s="1824"/>
      <c r="BZ109" s="1824"/>
      <c r="CA109" s="1824"/>
      <c r="CB109" s="1824"/>
      <c r="CC109" s="1824"/>
      <c r="CD109" s="1826"/>
      <c r="CE109" s="1826"/>
      <c r="CF109" s="1826"/>
      <c r="CG109" s="1826"/>
      <c r="CH109" s="1826"/>
      <c r="CI109" s="1826"/>
      <c r="CJ109" s="1826"/>
      <c r="CK109" s="1826"/>
      <c r="CL109" s="1826"/>
      <c r="CM109" s="1826"/>
      <c r="CN109" s="1826"/>
      <c r="CO109" s="1826"/>
      <c r="CP109" s="1826"/>
      <c r="CQ109" s="1826"/>
      <c r="CR109" s="1826"/>
      <c r="CS109" s="1826"/>
      <c r="CT109" s="1826"/>
      <c r="CU109" s="1826"/>
      <c r="CV109" s="1826"/>
      <c r="CW109" s="1826"/>
      <c r="CX109" s="1826"/>
      <c r="CY109" s="1826"/>
      <c r="CZ109" s="1826"/>
      <c r="DA109" s="1826"/>
      <c r="DB109" s="1826"/>
      <c r="DC109" s="1827"/>
      <c r="DD109" s="1827"/>
      <c r="DE109" s="1827"/>
      <c r="DF109" s="1827"/>
      <c r="DG109" s="1828"/>
      <c r="DH109" s="1828"/>
      <c r="DI109" s="1828"/>
      <c r="DJ109" s="1828"/>
      <c r="DK109" s="1822"/>
      <c r="DL109" s="1822"/>
      <c r="DM109" s="1822"/>
      <c r="DN109" s="1822"/>
      <c r="DO109" s="1822"/>
      <c r="DP109" s="1822"/>
      <c r="DQ109" s="1822"/>
      <c r="DR109" s="1822"/>
      <c r="DS109" s="1822"/>
      <c r="DT109" s="1822"/>
      <c r="DU109" s="1822"/>
      <c r="DV109" s="1822"/>
      <c r="DW109" s="1822"/>
    </row>
    <row r="110" spans="1:127" ht="6.75" customHeight="1">
      <c r="A110" s="2175"/>
      <c r="B110" s="2176"/>
      <c r="C110" s="2180"/>
      <c r="D110" s="2183"/>
      <c r="E110" s="2186"/>
      <c r="F110" s="2090"/>
      <c r="G110" s="2091"/>
      <c r="H110" s="2091"/>
      <c r="I110" s="2091"/>
      <c r="J110" s="2091"/>
      <c r="K110" s="2091"/>
      <c r="L110" s="2091"/>
      <c r="M110" s="2091"/>
      <c r="N110" s="2091"/>
      <c r="O110" s="2091"/>
      <c r="P110" s="2091"/>
      <c r="Q110" s="2091"/>
      <c r="R110" s="2091"/>
      <c r="S110" s="2091"/>
      <c r="T110" s="2091"/>
      <c r="U110" s="2091"/>
      <c r="V110" s="2091"/>
      <c r="W110" s="2091"/>
      <c r="X110" s="2091"/>
      <c r="Y110" s="2091"/>
      <c r="Z110" s="2091"/>
      <c r="AA110" s="2091"/>
      <c r="AB110" s="2091"/>
      <c r="AC110" s="2091"/>
      <c r="AD110" s="2091"/>
      <c r="AE110" s="2091"/>
      <c r="AF110" s="2091"/>
      <c r="AG110" s="2091"/>
      <c r="AH110" s="2091"/>
      <c r="AI110" s="2091"/>
      <c r="AJ110" s="2091"/>
      <c r="AK110" s="2091"/>
      <c r="AL110" s="2091"/>
      <c r="AM110" s="2091"/>
      <c r="AN110" s="2091"/>
      <c r="AO110" s="2091"/>
      <c r="AP110" s="2091"/>
      <c r="AQ110" s="2091"/>
      <c r="AR110" s="2091"/>
      <c r="AS110" s="2091"/>
      <c r="AT110" s="2091"/>
      <c r="AU110" s="2091"/>
      <c r="AV110" s="2091"/>
      <c r="AW110" s="2091"/>
      <c r="AX110" s="2091"/>
      <c r="AY110" s="2091"/>
      <c r="AZ110" s="2091"/>
      <c r="BA110" s="2091"/>
      <c r="BB110" s="2091"/>
      <c r="BC110" s="2091"/>
      <c r="BD110" s="2091"/>
      <c r="BE110" s="2091"/>
      <c r="BF110" s="2091"/>
      <c r="BG110" s="2091"/>
      <c r="BH110" s="2091"/>
      <c r="BI110" s="2092"/>
      <c r="BQ110" s="1825"/>
      <c r="BR110" s="1825"/>
      <c r="BS110" s="1824"/>
      <c r="BT110" s="1824"/>
      <c r="BU110" s="1824"/>
      <c r="BV110" s="1824"/>
      <c r="BW110" s="1824"/>
      <c r="BX110" s="1824"/>
      <c r="BY110" s="1824"/>
      <c r="BZ110" s="1824"/>
      <c r="CA110" s="1824"/>
      <c r="CB110" s="1824"/>
      <c r="CC110" s="1824"/>
      <c r="CD110" s="1826"/>
      <c r="CE110" s="1826"/>
      <c r="CF110" s="1826"/>
      <c r="CG110" s="1826"/>
      <c r="CH110" s="1826"/>
      <c r="CI110" s="1826"/>
      <c r="CJ110" s="1826"/>
      <c r="CK110" s="1826"/>
      <c r="CL110" s="1826"/>
      <c r="CM110" s="1826"/>
      <c r="CN110" s="1826"/>
      <c r="CO110" s="1826"/>
      <c r="CP110" s="1826"/>
      <c r="CQ110" s="1826"/>
      <c r="CR110" s="1826"/>
      <c r="CS110" s="1826"/>
      <c r="CT110" s="1826"/>
      <c r="CU110" s="1826"/>
      <c r="CV110" s="1826"/>
      <c r="CW110" s="1826"/>
      <c r="CX110" s="1826"/>
      <c r="CY110" s="1826"/>
      <c r="CZ110" s="1826"/>
      <c r="DA110" s="1826"/>
      <c r="DB110" s="1826"/>
      <c r="DC110" s="1827"/>
      <c r="DD110" s="1827"/>
      <c r="DE110" s="1827"/>
      <c r="DF110" s="1827"/>
      <c r="DG110" s="1828"/>
      <c r="DH110" s="1828"/>
      <c r="DI110" s="1828"/>
      <c r="DJ110" s="1828"/>
      <c r="DK110" s="1822"/>
      <c r="DL110" s="1822"/>
      <c r="DM110" s="1822"/>
      <c r="DN110" s="1822"/>
      <c r="DO110" s="1822"/>
      <c r="DP110" s="1822"/>
      <c r="DQ110" s="1822"/>
      <c r="DR110" s="1822"/>
      <c r="DS110" s="1822"/>
      <c r="DT110" s="1822"/>
      <c r="DU110" s="1822"/>
      <c r="DV110" s="1822"/>
      <c r="DW110" s="1822"/>
    </row>
    <row r="111" spans="1:127" ht="6.75" customHeight="1">
      <c r="A111" s="2175"/>
      <c r="B111" s="2176"/>
      <c r="C111" s="2180"/>
      <c r="D111" s="2183"/>
      <c r="E111" s="2186"/>
      <c r="F111" s="2090"/>
      <c r="G111" s="2091"/>
      <c r="H111" s="2091"/>
      <c r="I111" s="2091"/>
      <c r="J111" s="2091"/>
      <c r="K111" s="2091"/>
      <c r="L111" s="2091"/>
      <c r="M111" s="2091"/>
      <c r="N111" s="2091"/>
      <c r="O111" s="2091"/>
      <c r="P111" s="2091"/>
      <c r="Q111" s="2091"/>
      <c r="R111" s="2091"/>
      <c r="S111" s="2091"/>
      <c r="T111" s="2091"/>
      <c r="U111" s="2091"/>
      <c r="V111" s="2091"/>
      <c r="W111" s="2091"/>
      <c r="X111" s="2091"/>
      <c r="Y111" s="2091"/>
      <c r="Z111" s="2091"/>
      <c r="AA111" s="2091"/>
      <c r="AB111" s="2091"/>
      <c r="AC111" s="2091"/>
      <c r="AD111" s="2091"/>
      <c r="AE111" s="2091"/>
      <c r="AF111" s="2091"/>
      <c r="AG111" s="2091"/>
      <c r="AH111" s="2091"/>
      <c r="AI111" s="2091"/>
      <c r="AJ111" s="2091"/>
      <c r="AK111" s="2091"/>
      <c r="AL111" s="2091"/>
      <c r="AM111" s="2091"/>
      <c r="AN111" s="2091"/>
      <c r="AO111" s="2091"/>
      <c r="AP111" s="2091"/>
      <c r="AQ111" s="2091"/>
      <c r="AR111" s="2091"/>
      <c r="AS111" s="2091"/>
      <c r="AT111" s="2091"/>
      <c r="AU111" s="2091"/>
      <c r="AV111" s="2091"/>
      <c r="AW111" s="2091"/>
      <c r="AX111" s="2091"/>
      <c r="AY111" s="2091"/>
      <c r="AZ111" s="2091"/>
      <c r="BA111" s="2091"/>
      <c r="BB111" s="2091"/>
      <c r="BC111" s="2091"/>
      <c r="BD111" s="2091"/>
      <c r="BE111" s="2091"/>
      <c r="BF111" s="2091"/>
      <c r="BG111" s="2091"/>
      <c r="BH111" s="2091"/>
      <c r="BI111" s="2092"/>
      <c r="BQ111" s="1825"/>
      <c r="BR111" s="1825"/>
      <c r="BS111" s="1824"/>
      <c r="BT111" s="1824"/>
      <c r="BU111" s="1824"/>
      <c r="BV111" s="1824"/>
      <c r="BW111" s="1824"/>
      <c r="BX111" s="1824"/>
      <c r="BY111" s="1824"/>
      <c r="BZ111" s="1824"/>
      <c r="CA111" s="1824"/>
      <c r="CB111" s="1824"/>
      <c r="CC111" s="1824"/>
      <c r="CD111" s="1826"/>
      <c r="CE111" s="1826"/>
      <c r="CF111" s="1826"/>
      <c r="CG111" s="1826"/>
      <c r="CH111" s="1826"/>
      <c r="CI111" s="1826"/>
      <c r="CJ111" s="1826"/>
      <c r="CK111" s="1826"/>
      <c r="CL111" s="1826"/>
      <c r="CM111" s="1826"/>
      <c r="CN111" s="1826"/>
      <c r="CO111" s="1826"/>
      <c r="CP111" s="1826"/>
      <c r="CQ111" s="1826"/>
      <c r="CR111" s="1826"/>
      <c r="CS111" s="1826"/>
      <c r="CT111" s="1826"/>
      <c r="CU111" s="1826"/>
      <c r="CV111" s="1826"/>
      <c r="CW111" s="1826"/>
      <c r="CX111" s="1826"/>
      <c r="CY111" s="1826"/>
      <c r="CZ111" s="1826"/>
      <c r="DA111" s="1826"/>
      <c r="DB111" s="1826"/>
      <c r="DC111" s="1827"/>
      <c r="DD111" s="1827"/>
      <c r="DE111" s="1827"/>
      <c r="DF111" s="1827"/>
      <c r="DG111" s="1828"/>
      <c r="DH111" s="1828"/>
      <c r="DI111" s="1828"/>
      <c r="DJ111" s="1828"/>
      <c r="DK111" s="1822"/>
      <c r="DL111" s="1822"/>
      <c r="DM111" s="1822"/>
      <c r="DN111" s="1822"/>
      <c r="DO111" s="1822"/>
      <c r="DP111" s="1822"/>
      <c r="DQ111" s="1822"/>
      <c r="DR111" s="1822"/>
      <c r="DS111" s="1822"/>
      <c r="DT111" s="1822"/>
      <c r="DU111" s="1822"/>
      <c r="DV111" s="1822"/>
      <c r="DW111" s="1822"/>
    </row>
    <row r="112" spans="1:127" ht="6.75" customHeight="1">
      <c r="A112" s="2175"/>
      <c r="B112" s="2176"/>
      <c r="C112" s="2180"/>
      <c r="D112" s="2183"/>
      <c r="E112" s="2186"/>
      <c r="F112" s="2093"/>
      <c r="G112" s="2094"/>
      <c r="H112" s="2094"/>
      <c r="I112" s="2094"/>
      <c r="J112" s="2094"/>
      <c r="K112" s="2094"/>
      <c r="L112" s="2094"/>
      <c r="M112" s="2094"/>
      <c r="N112" s="2094"/>
      <c r="O112" s="2094"/>
      <c r="P112" s="2094"/>
      <c r="Q112" s="2094"/>
      <c r="R112" s="2094"/>
      <c r="S112" s="2094"/>
      <c r="T112" s="2094"/>
      <c r="U112" s="2094"/>
      <c r="V112" s="2094"/>
      <c r="W112" s="2094"/>
      <c r="X112" s="2094"/>
      <c r="Y112" s="2094"/>
      <c r="Z112" s="2094"/>
      <c r="AA112" s="2094"/>
      <c r="AB112" s="2094"/>
      <c r="AC112" s="2094"/>
      <c r="AD112" s="2094"/>
      <c r="AE112" s="2094"/>
      <c r="AF112" s="2094"/>
      <c r="AG112" s="2094"/>
      <c r="AH112" s="2094"/>
      <c r="AI112" s="2094"/>
      <c r="AJ112" s="2094"/>
      <c r="AK112" s="2094"/>
      <c r="AL112" s="2094"/>
      <c r="AM112" s="2094"/>
      <c r="AN112" s="2094"/>
      <c r="AO112" s="2094"/>
      <c r="AP112" s="2094"/>
      <c r="AQ112" s="2094"/>
      <c r="AR112" s="2094"/>
      <c r="AS112" s="2094"/>
      <c r="AT112" s="2094"/>
      <c r="AU112" s="2094"/>
      <c r="AV112" s="2094"/>
      <c r="AW112" s="2094"/>
      <c r="AX112" s="2094"/>
      <c r="AY112" s="2094"/>
      <c r="AZ112" s="2094"/>
      <c r="BA112" s="2094"/>
      <c r="BB112" s="2094"/>
      <c r="BC112" s="2094"/>
      <c r="BD112" s="2094"/>
      <c r="BE112" s="2094"/>
      <c r="BF112" s="2094"/>
      <c r="BG112" s="2094"/>
      <c r="BH112" s="2094"/>
      <c r="BI112" s="2095"/>
      <c r="BQ112" s="1825"/>
      <c r="BR112" s="1825"/>
      <c r="BS112" s="1824"/>
      <c r="BT112" s="1824"/>
      <c r="BU112" s="1824"/>
      <c r="BV112" s="1824"/>
      <c r="BW112" s="1824"/>
      <c r="BX112" s="1824"/>
      <c r="BY112" s="1824"/>
      <c r="BZ112" s="1824"/>
      <c r="CA112" s="1824"/>
      <c r="CB112" s="1824"/>
      <c r="CC112" s="1824"/>
      <c r="CD112" s="1826"/>
      <c r="CE112" s="1826"/>
      <c r="CF112" s="1826"/>
      <c r="CG112" s="1826"/>
      <c r="CH112" s="1826"/>
      <c r="CI112" s="1826"/>
      <c r="CJ112" s="1826"/>
      <c r="CK112" s="1826"/>
      <c r="CL112" s="1826"/>
      <c r="CM112" s="1826"/>
      <c r="CN112" s="1826"/>
      <c r="CO112" s="1826"/>
      <c r="CP112" s="1826"/>
      <c r="CQ112" s="1826"/>
      <c r="CR112" s="1826"/>
      <c r="CS112" s="1826"/>
      <c r="CT112" s="1826"/>
      <c r="CU112" s="1826"/>
      <c r="CV112" s="1826"/>
      <c r="CW112" s="1826"/>
      <c r="CX112" s="1826"/>
      <c r="CY112" s="1826"/>
      <c r="CZ112" s="1826"/>
      <c r="DA112" s="1826"/>
      <c r="DB112" s="1826"/>
      <c r="DC112" s="1827"/>
      <c r="DD112" s="1827"/>
      <c r="DE112" s="1827"/>
      <c r="DF112" s="1827"/>
      <c r="DG112" s="1828"/>
      <c r="DH112" s="1828"/>
      <c r="DI112" s="1828"/>
      <c r="DJ112" s="1828"/>
      <c r="DK112" s="1822"/>
      <c r="DL112" s="1822"/>
      <c r="DM112" s="1822"/>
      <c r="DN112" s="1822"/>
      <c r="DO112" s="1822"/>
      <c r="DP112" s="1822"/>
      <c r="DQ112" s="1822"/>
      <c r="DR112" s="1822"/>
      <c r="DS112" s="1822"/>
      <c r="DT112" s="1822"/>
      <c r="DU112" s="1822"/>
      <c r="DV112" s="1822"/>
      <c r="DW112" s="1822"/>
    </row>
    <row r="113" spans="1:127" ht="6.75" customHeight="1">
      <c r="A113" s="2175"/>
      <c r="B113" s="2176"/>
      <c r="C113" s="2180"/>
      <c r="D113" s="2183"/>
      <c r="E113" s="2186"/>
      <c r="F113" s="2104" t="s">
        <v>325</v>
      </c>
      <c r="G113" s="2105"/>
      <c r="H113" s="2105"/>
      <c r="I113" s="2105"/>
      <c r="J113" s="2106"/>
      <c r="K113" s="2110"/>
      <c r="L113" s="2111"/>
      <c r="M113" s="2111"/>
      <c r="N113" s="2111"/>
      <c r="O113" s="2111"/>
      <c r="P113" s="2111"/>
      <c r="Q113" s="2111"/>
      <c r="R113" s="2111"/>
      <c r="S113" s="2111"/>
      <c r="T113" s="2111"/>
      <c r="U113" s="2111"/>
      <c r="V113" s="2111"/>
      <c r="W113" s="2111"/>
      <c r="X113" s="2111"/>
      <c r="Y113" s="2112"/>
      <c r="Z113" s="2116" t="s">
        <v>326</v>
      </c>
      <c r="AA113" s="2105"/>
      <c r="AB113" s="2105"/>
      <c r="AC113" s="2105"/>
      <c r="AD113" s="2105"/>
      <c r="AE113" s="2106"/>
      <c r="AF113" s="2118"/>
      <c r="AG113" s="2111"/>
      <c r="AH113" s="2111"/>
      <c r="AI113" s="2111"/>
      <c r="AJ113" s="2111"/>
      <c r="AK113" s="2111"/>
      <c r="AL113" s="2111"/>
      <c r="AM113" s="2111"/>
      <c r="AN113" s="2111"/>
      <c r="AO113" s="2111"/>
      <c r="AP113" s="2111"/>
      <c r="AQ113" s="2111"/>
      <c r="AR113" s="2111"/>
      <c r="AS113" s="2111"/>
      <c r="AT113" s="2111"/>
      <c r="AU113" s="2111"/>
      <c r="AV113" s="2111"/>
      <c r="AW113" s="2111"/>
      <c r="AX113" s="2111"/>
      <c r="AY113" s="2111"/>
      <c r="AZ113" s="2111"/>
      <c r="BA113" s="2111"/>
      <c r="BB113" s="2111"/>
      <c r="BC113" s="2111"/>
      <c r="BD113" s="2111"/>
      <c r="BE113" s="2111"/>
      <c r="BF113" s="2111"/>
      <c r="BG113" s="2111"/>
      <c r="BH113" s="2111"/>
      <c r="BI113" s="2119"/>
      <c r="BQ113" s="1825"/>
      <c r="BR113" s="1825"/>
      <c r="BS113" s="1824"/>
      <c r="BT113" s="1824"/>
      <c r="BU113" s="1824"/>
      <c r="BV113" s="1824"/>
      <c r="BW113" s="1824"/>
      <c r="BX113" s="1824"/>
      <c r="BY113" s="1824"/>
      <c r="BZ113" s="1824"/>
      <c r="CA113" s="1824"/>
      <c r="CB113" s="1824"/>
      <c r="CC113" s="1824"/>
      <c r="CD113" s="1826"/>
      <c r="CE113" s="1826"/>
      <c r="CF113" s="1826"/>
      <c r="CG113" s="1826"/>
      <c r="CH113" s="1826"/>
      <c r="CI113" s="1826"/>
      <c r="CJ113" s="1826"/>
      <c r="CK113" s="1826"/>
      <c r="CL113" s="1826"/>
      <c r="CM113" s="1826"/>
      <c r="CN113" s="1826"/>
      <c r="CO113" s="1826"/>
      <c r="CP113" s="1826"/>
      <c r="CQ113" s="1826"/>
      <c r="CR113" s="1826"/>
      <c r="CS113" s="1826"/>
      <c r="CT113" s="1826"/>
      <c r="CU113" s="1826"/>
      <c r="CV113" s="1826"/>
      <c r="CW113" s="1826"/>
      <c r="CX113" s="1826"/>
      <c r="CY113" s="1826"/>
      <c r="CZ113" s="1826"/>
      <c r="DA113" s="1826"/>
      <c r="DB113" s="1826"/>
      <c r="DC113" s="1827"/>
      <c r="DD113" s="1827"/>
      <c r="DE113" s="1827"/>
      <c r="DF113" s="1827"/>
      <c r="DG113" s="1828"/>
      <c r="DH113" s="1828"/>
      <c r="DI113" s="1828"/>
      <c r="DJ113" s="1828"/>
      <c r="DK113" s="1822"/>
      <c r="DL113" s="1822"/>
      <c r="DM113" s="1822"/>
      <c r="DN113" s="1822"/>
      <c r="DO113" s="1822"/>
      <c r="DP113" s="1822"/>
      <c r="DQ113" s="1822"/>
      <c r="DR113" s="1822"/>
      <c r="DS113" s="1822"/>
      <c r="DT113" s="1822"/>
      <c r="DU113" s="1822"/>
      <c r="DV113" s="1822"/>
      <c r="DW113" s="1822"/>
    </row>
    <row r="114" spans="1:127" ht="6.75" customHeight="1" thickBot="1">
      <c r="A114" s="2175"/>
      <c r="B114" s="2176"/>
      <c r="C114" s="2180"/>
      <c r="D114" s="2183"/>
      <c r="E114" s="2186"/>
      <c r="F114" s="2107"/>
      <c r="G114" s="2108"/>
      <c r="H114" s="2108"/>
      <c r="I114" s="2108"/>
      <c r="J114" s="2109"/>
      <c r="K114" s="2113"/>
      <c r="L114" s="2114"/>
      <c r="M114" s="2114"/>
      <c r="N114" s="2114"/>
      <c r="O114" s="2114"/>
      <c r="P114" s="2114"/>
      <c r="Q114" s="2114"/>
      <c r="R114" s="2114"/>
      <c r="S114" s="2114"/>
      <c r="T114" s="2114"/>
      <c r="U114" s="2114"/>
      <c r="V114" s="2114"/>
      <c r="W114" s="2114"/>
      <c r="X114" s="2114"/>
      <c r="Y114" s="2115"/>
      <c r="Z114" s="2117"/>
      <c r="AA114" s="2108"/>
      <c r="AB114" s="2108"/>
      <c r="AC114" s="2108"/>
      <c r="AD114" s="2108"/>
      <c r="AE114" s="2109"/>
      <c r="AF114" s="2120"/>
      <c r="AG114" s="2114"/>
      <c r="AH114" s="2114"/>
      <c r="AI114" s="2114"/>
      <c r="AJ114" s="2114"/>
      <c r="AK114" s="2114"/>
      <c r="AL114" s="2114"/>
      <c r="AM114" s="2114"/>
      <c r="AN114" s="2114"/>
      <c r="AO114" s="2114"/>
      <c r="AP114" s="2114"/>
      <c r="AQ114" s="2114"/>
      <c r="AR114" s="2114"/>
      <c r="AS114" s="2114"/>
      <c r="AT114" s="2114"/>
      <c r="AU114" s="2114"/>
      <c r="AV114" s="2114"/>
      <c r="AW114" s="2114"/>
      <c r="AX114" s="2114"/>
      <c r="AY114" s="2114"/>
      <c r="AZ114" s="2114"/>
      <c r="BA114" s="2114"/>
      <c r="BB114" s="2114"/>
      <c r="BC114" s="2114"/>
      <c r="BD114" s="2114"/>
      <c r="BE114" s="2114"/>
      <c r="BF114" s="2114"/>
      <c r="BG114" s="2114"/>
      <c r="BH114" s="2114"/>
      <c r="BI114" s="2121"/>
      <c r="BQ114" s="1825"/>
      <c r="BR114" s="1825"/>
      <c r="BS114" s="1824"/>
      <c r="BT114" s="1824"/>
      <c r="BU114" s="1824"/>
      <c r="BV114" s="1824"/>
      <c r="BW114" s="1824"/>
      <c r="BX114" s="1824"/>
      <c r="BY114" s="1824"/>
      <c r="BZ114" s="1824"/>
      <c r="CA114" s="1824"/>
      <c r="CB114" s="1824"/>
      <c r="CC114" s="1824"/>
      <c r="CD114" s="1826"/>
      <c r="CE114" s="1826"/>
      <c r="CF114" s="1826"/>
      <c r="CG114" s="1826"/>
      <c r="CH114" s="1826"/>
      <c r="CI114" s="1826"/>
      <c r="CJ114" s="1826"/>
      <c r="CK114" s="1826"/>
      <c r="CL114" s="1826"/>
      <c r="CM114" s="1826"/>
      <c r="CN114" s="1826"/>
      <c r="CO114" s="1826"/>
      <c r="CP114" s="1826"/>
      <c r="CQ114" s="1826"/>
      <c r="CR114" s="1826"/>
      <c r="CS114" s="1826"/>
      <c r="CT114" s="1826"/>
      <c r="CU114" s="1826"/>
      <c r="CV114" s="1826"/>
      <c r="CW114" s="1826"/>
      <c r="CX114" s="1826"/>
      <c r="CY114" s="1826"/>
      <c r="CZ114" s="1826"/>
      <c r="DA114" s="1826"/>
      <c r="DB114" s="1826"/>
      <c r="DC114" s="1827"/>
      <c r="DD114" s="1827"/>
      <c r="DE114" s="1827"/>
      <c r="DF114" s="1827"/>
      <c r="DG114" s="1828"/>
      <c r="DH114" s="1828"/>
      <c r="DI114" s="1828"/>
      <c r="DJ114" s="1828"/>
      <c r="DK114" s="1822"/>
      <c r="DL114" s="1822"/>
      <c r="DM114" s="1822"/>
      <c r="DN114" s="1822"/>
      <c r="DO114" s="1822"/>
      <c r="DP114" s="1822"/>
      <c r="DQ114" s="1822"/>
      <c r="DR114" s="1822"/>
      <c r="DS114" s="1822"/>
      <c r="DT114" s="1822"/>
      <c r="DU114" s="1822"/>
      <c r="DV114" s="1822"/>
      <c r="DW114" s="1822"/>
    </row>
    <row r="115" spans="1:127" ht="6.75" customHeight="1">
      <c r="A115" s="2175"/>
      <c r="B115" s="2176"/>
      <c r="C115" s="2180"/>
      <c r="D115" s="2183"/>
      <c r="E115" s="2187"/>
      <c r="F115" s="2016" t="s">
        <v>288</v>
      </c>
      <c r="G115" s="2016"/>
      <c r="H115" s="2016"/>
      <c r="I115" s="2016"/>
      <c r="J115" s="2016"/>
      <c r="K115" s="2016"/>
      <c r="L115" s="2016"/>
      <c r="M115" s="2016"/>
      <c r="N115" s="2016"/>
      <c r="O115" s="2016"/>
      <c r="P115" s="2016"/>
      <c r="Q115" s="2017"/>
      <c r="R115" s="2018" t="s">
        <v>289</v>
      </c>
      <c r="S115" s="2020" t="s">
        <v>290</v>
      </c>
      <c r="T115" s="2021"/>
      <c r="U115" s="2021"/>
      <c r="V115" s="2021"/>
      <c r="W115" s="2021"/>
      <c r="X115" s="2022"/>
      <c r="Y115" s="2018" t="s">
        <v>289</v>
      </c>
      <c r="Z115" s="2020" t="s">
        <v>312</v>
      </c>
      <c r="AA115" s="2021"/>
      <c r="AB115" s="2021"/>
      <c r="AC115" s="2021"/>
      <c r="AD115" s="2021"/>
      <c r="AE115" s="2022"/>
      <c r="AF115" s="2018" t="s">
        <v>289</v>
      </c>
      <c r="AG115" s="2020" t="s">
        <v>327</v>
      </c>
      <c r="AH115" s="2021"/>
      <c r="AI115" s="2021"/>
      <c r="AJ115" s="2021"/>
      <c r="AK115" s="2021"/>
      <c r="AL115" s="2022"/>
      <c r="AM115" s="2023" t="s">
        <v>313</v>
      </c>
      <c r="AN115" s="2024"/>
      <c r="AO115" s="2024"/>
      <c r="AP115" s="2024"/>
      <c r="AQ115" s="2024"/>
      <c r="AR115" s="2024"/>
      <c r="AS115" s="2024"/>
      <c r="AT115" s="2024"/>
      <c r="AU115" s="2024"/>
      <c r="AV115" s="2024"/>
      <c r="AW115" s="2024"/>
      <c r="AX115" s="2024"/>
      <c r="AY115" s="2024"/>
      <c r="AZ115" s="2024"/>
      <c r="BA115" s="2024"/>
      <c r="BB115" s="2024"/>
      <c r="BC115" s="2024"/>
      <c r="BD115" s="2024"/>
      <c r="BE115" s="2024"/>
      <c r="BF115" s="2024"/>
      <c r="BG115" s="2024"/>
      <c r="BH115" s="2024"/>
      <c r="BI115" s="2025"/>
      <c r="BQ115" s="1825"/>
      <c r="BR115" s="1825"/>
      <c r="BS115" s="1824"/>
      <c r="BT115" s="1824"/>
      <c r="BU115" s="1824"/>
      <c r="BV115" s="1824"/>
      <c r="BW115" s="1824"/>
      <c r="BX115" s="1824"/>
      <c r="BY115" s="1824"/>
      <c r="BZ115" s="1824"/>
      <c r="CA115" s="1824"/>
      <c r="CB115" s="1824"/>
      <c r="CC115" s="1824"/>
      <c r="CD115" s="1826"/>
      <c r="CE115" s="1826"/>
      <c r="CF115" s="1826"/>
      <c r="CG115" s="1826"/>
      <c r="CH115" s="1826"/>
      <c r="CI115" s="1826"/>
      <c r="CJ115" s="1826"/>
      <c r="CK115" s="1826"/>
      <c r="CL115" s="1826"/>
      <c r="CM115" s="1826"/>
      <c r="CN115" s="1826"/>
      <c r="CO115" s="1826"/>
      <c r="CP115" s="1826"/>
      <c r="CQ115" s="1826"/>
      <c r="CR115" s="1826"/>
      <c r="CS115" s="1826"/>
      <c r="CT115" s="1826"/>
      <c r="CU115" s="1826"/>
      <c r="CV115" s="1826"/>
      <c r="CW115" s="1826"/>
      <c r="CX115" s="1826"/>
      <c r="CY115" s="1826"/>
      <c r="CZ115" s="1826"/>
      <c r="DA115" s="1826"/>
      <c r="DB115" s="1826"/>
      <c r="DC115" s="1827"/>
      <c r="DD115" s="1827"/>
      <c r="DE115" s="1827"/>
      <c r="DF115" s="1827"/>
      <c r="DG115" s="1828"/>
      <c r="DH115" s="1828"/>
      <c r="DI115" s="1828"/>
      <c r="DJ115" s="1828"/>
      <c r="DK115" s="1822"/>
      <c r="DL115" s="1822"/>
      <c r="DM115" s="1822"/>
      <c r="DN115" s="1822"/>
      <c r="DO115" s="1822"/>
      <c r="DP115" s="1822"/>
      <c r="DQ115" s="1822"/>
      <c r="DR115" s="1822"/>
      <c r="DS115" s="1822"/>
      <c r="DT115" s="1822"/>
      <c r="DU115" s="1822"/>
      <c r="DV115" s="1822"/>
      <c r="DW115" s="1822"/>
    </row>
    <row r="116" spans="1:127" ht="6.75" customHeight="1" thickBot="1">
      <c r="A116" s="2175"/>
      <c r="B116" s="2176"/>
      <c r="C116" s="2180"/>
      <c r="D116" s="2183"/>
      <c r="E116" s="2187"/>
      <c r="F116" s="2016"/>
      <c r="G116" s="2016"/>
      <c r="H116" s="2016"/>
      <c r="I116" s="2016"/>
      <c r="J116" s="2016"/>
      <c r="K116" s="2016"/>
      <c r="L116" s="2016"/>
      <c r="M116" s="2016"/>
      <c r="N116" s="2016"/>
      <c r="O116" s="2016"/>
      <c r="P116" s="2016"/>
      <c r="Q116" s="2017"/>
      <c r="R116" s="2019"/>
      <c r="S116" s="2020"/>
      <c r="T116" s="2021"/>
      <c r="U116" s="2021"/>
      <c r="V116" s="2021"/>
      <c r="W116" s="2021"/>
      <c r="X116" s="2022"/>
      <c r="Y116" s="2019"/>
      <c r="Z116" s="2020"/>
      <c r="AA116" s="2021"/>
      <c r="AB116" s="2021"/>
      <c r="AC116" s="2021"/>
      <c r="AD116" s="2021"/>
      <c r="AE116" s="2022"/>
      <c r="AF116" s="2019"/>
      <c r="AG116" s="2020"/>
      <c r="AH116" s="2021"/>
      <c r="AI116" s="2021"/>
      <c r="AJ116" s="2021"/>
      <c r="AK116" s="2021"/>
      <c r="AL116" s="2022"/>
      <c r="AM116" s="2023"/>
      <c r="AN116" s="2024"/>
      <c r="AO116" s="2024"/>
      <c r="AP116" s="2024"/>
      <c r="AQ116" s="2024"/>
      <c r="AR116" s="2024"/>
      <c r="AS116" s="2024"/>
      <c r="AT116" s="2024"/>
      <c r="AU116" s="2024"/>
      <c r="AV116" s="2024"/>
      <c r="AW116" s="2024"/>
      <c r="AX116" s="2024"/>
      <c r="AY116" s="2024"/>
      <c r="AZ116" s="2024"/>
      <c r="BA116" s="2024"/>
      <c r="BB116" s="2024"/>
      <c r="BC116" s="2024"/>
      <c r="BD116" s="2024"/>
      <c r="BE116" s="2024"/>
      <c r="BF116" s="2024"/>
      <c r="BG116" s="2024"/>
      <c r="BH116" s="2024"/>
      <c r="BI116" s="2025"/>
      <c r="BQ116" s="1825"/>
      <c r="BR116" s="1825"/>
      <c r="BS116" s="1824"/>
      <c r="BT116" s="1824"/>
      <c r="BU116" s="1824"/>
      <c r="BV116" s="1824"/>
      <c r="BW116" s="1824"/>
      <c r="BX116" s="1824"/>
      <c r="BY116" s="1824"/>
      <c r="BZ116" s="1824"/>
      <c r="CA116" s="1824"/>
      <c r="CB116" s="1824"/>
      <c r="CC116" s="1824"/>
      <c r="CD116" s="1826"/>
      <c r="CE116" s="1826"/>
      <c r="CF116" s="1826"/>
      <c r="CG116" s="1826"/>
      <c r="CH116" s="1826"/>
      <c r="CI116" s="1826"/>
      <c r="CJ116" s="1826"/>
      <c r="CK116" s="1826"/>
      <c r="CL116" s="1826"/>
      <c r="CM116" s="1826"/>
      <c r="CN116" s="1826"/>
      <c r="CO116" s="1826"/>
      <c r="CP116" s="1826"/>
      <c r="CQ116" s="1826"/>
      <c r="CR116" s="1826"/>
      <c r="CS116" s="1826"/>
      <c r="CT116" s="1826"/>
      <c r="CU116" s="1826"/>
      <c r="CV116" s="1826"/>
      <c r="CW116" s="1826"/>
      <c r="CX116" s="1826"/>
      <c r="CY116" s="1826"/>
      <c r="CZ116" s="1826"/>
      <c r="DA116" s="1826"/>
      <c r="DB116" s="1826"/>
      <c r="DC116" s="1827"/>
      <c r="DD116" s="1827"/>
      <c r="DE116" s="1827"/>
      <c r="DF116" s="1827"/>
      <c r="DG116" s="1828"/>
      <c r="DH116" s="1828"/>
      <c r="DI116" s="1828"/>
      <c r="DJ116" s="1828"/>
      <c r="DK116" s="1822"/>
      <c r="DL116" s="1822"/>
      <c r="DM116" s="1822"/>
      <c r="DN116" s="1822"/>
      <c r="DO116" s="1822"/>
      <c r="DP116" s="1822"/>
      <c r="DQ116" s="1822"/>
      <c r="DR116" s="1822"/>
      <c r="DS116" s="1822"/>
      <c r="DT116" s="1822"/>
      <c r="DU116" s="1822"/>
      <c r="DV116" s="1822"/>
      <c r="DW116" s="1822"/>
    </row>
    <row r="117" spans="1:127" ht="6.75" customHeight="1">
      <c r="A117" s="2175"/>
      <c r="B117" s="2176"/>
      <c r="C117" s="2180"/>
      <c r="D117" s="2183"/>
      <c r="E117" s="2186"/>
      <c r="F117" s="1805" t="s">
        <v>262</v>
      </c>
      <c r="G117" s="2103"/>
      <c r="H117" s="2103"/>
      <c r="I117" s="2103"/>
      <c r="J117" s="2103"/>
      <c r="K117" s="1877" t="s">
        <v>328</v>
      </c>
      <c r="L117" s="1877"/>
      <c r="M117" s="1877"/>
      <c r="N117" s="1877"/>
      <c r="O117" s="1877"/>
      <c r="P117" s="1877"/>
      <c r="Q117" s="1877"/>
      <c r="R117" s="1877"/>
      <c r="S117" s="1877"/>
      <c r="T117" s="1877"/>
      <c r="U117" s="1877"/>
      <c r="V117" s="1877"/>
      <c r="W117" s="1877"/>
      <c r="X117" s="1877"/>
      <c r="Y117" s="1877"/>
      <c r="Z117" s="1877"/>
      <c r="AA117" s="1877"/>
      <c r="AB117" s="1877"/>
      <c r="AC117" s="1877"/>
      <c r="AD117" s="1877"/>
      <c r="AE117" s="1877"/>
      <c r="AF117" s="1877"/>
      <c r="AG117" s="1877"/>
      <c r="AH117" s="1877"/>
      <c r="AI117" s="1877"/>
      <c r="AJ117" s="1877"/>
      <c r="AK117" s="1877"/>
      <c r="AL117" s="1877"/>
      <c r="AM117" s="1877"/>
      <c r="AN117" s="1877"/>
      <c r="AO117" s="1877"/>
      <c r="AP117" s="1877"/>
      <c r="AQ117" s="1877"/>
      <c r="AR117" s="1877"/>
      <c r="AS117" s="1877"/>
      <c r="AT117" s="1877"/>
      <c r="AU117" s="1877"/>
      <c r="AV117" s="1877"/>
      <c r="AW117" s="1877"/>
      <c r="AX117" s="1877"/>
      <c r="AY117" s="1877"/>
      <c r="AZ117" s="1877"/>
      <c r="BA117" s="1877"/>
      <c r="BB117" s="1877"/>
      <c r="BC117" s="1877"/>
      <c r="BD117" s="1877"/>
      <c r="BE117" s="1877"/>
      <c r="BF117" s="1877"/>
      <c r="BG117" s="1877"/>
      <c r="BH117" s="1877"/>
      <c r="BI117" s="2036"/>
      <c r="BQ117" s="1825"/>
      <c r="BR117" s="1825"/>
      <c r="BS117" s="1824"/>
      <c r="BT117" s="1824"/>
      <c r="BU117" s="1824"/>
      <c r="BV117" s="1824"/>
      <c r="BW117" s="1824"/>
      <c r="BX117" s="1824"/>
      <c r="BY117" s="1824"/>
      <c r="BZ117" s="1824"/>
      <c r="CA117" s="1824"/>
      <c r="CB117" s="1824"/>
      <c r="CC117" s="1824"/>
      <c r="CD117" s="1826"/>
      <c r="CE117" s="1826"/>
      <c r="CF117" s="1826"/>
      <c r="CG117" s="1826"/>
      <c r="CH117" s="1826"/>
      <c r="CI117" s="1826"/>
      <c r="CJ117" s="1826"/>
      <c r="CK117" s="1826"/>
      <c r="CL117" s="1826"/>
      <c r="CM117" s="1826"/>
      <c r="CN117" s="1826"/>
      <c r="CO117" s="1826"/>
      <c r="CP117" s="1826"/>
      <c r="CQ117" s="1826"/>
      <c r="CR117" s="1826"/>
      <c r="CS117" s="1826"/>
      <c r="CT117" s="1826"/>
      <c r="CU117" s="1826"/>
      <c r="CV117" s="1826"/>
      <c r="CW117" s="1826"/>
      <c r="CX117" s="1826"/>
      <c r="CY117" s="1826"/>
      <c r="CZ117" s="1826"/>
      <c r="DA117" s="1826"/>
      <c r="DB117" s="1826"/>
      <c r="DC117" s="1827"/>
      <c r="DD117" s="1827"/>
      <c r="DE117" s="1827"/>
      <c r="DF117" s="1827"/>
      <c r="DG117" s="1828"/>
      <c r="DH117" s="1828"/>
      <c r="DI117" s="1828"/>
      <c r="DJ117" s="1828"/>
      <c r="DK117" s="1822"/>
      <c r="DL117" s="1822"/>
      <c r="DM117" s="1822"/>
      <c r="DN117" s="1822"/>
      <c r="DO117" s="1822"/>
      <c r="DP117" s="1822"/>
      <c r="DQ117" s="1822"/>
      <c r="DR117" s="1822"/>
      <c r="DS117" s="1822"/>
      <c r="DT117" s="1822"/>
      <c r="DU117" s="1822"/>
      <c r="DV117" s="1822"/>
      <c r="DW117" s="1822"/>
    </row>
    <row r="118" spans="1:127" ht="6.75" customHeight="1">
      <c r="A118" s="2175"/>
      <c r="B118" s="2176"/>
      <c r="C118" s="2180"/>
      <c r="D118" s="2183"/>
      <c r="E118" s="2186"/>
      <c r="F118" s="1818"/>
      <c r="G118" s="1819"/>
      <c r="H118" s="1819"/>
      <c r="I118" s="1819"/>
      <c r="J118" s="1819"/>
      <c r="K118" s="1783"/>
      <c r="L118" s="1783"/>
      <c r="M118" s="1783"/>
      <c r="N118" s="1783"/>
      <c r="O118" s="1783"/>
      <c r="P118" s="1783"/>
      <c r="Q118" s="1783"/>
      <c r="R118" s="1783"/>
      <c r="S118" s="1783"/>
      <c r="T118" s="1783"/>
      <c r="U118" s="1783"/>
      <c r="V118" s="1783"/>
      <c r="W118" s="1783"/>
      <c r="X118" s="1783"/>
      <c r="Y118" s="1783"/>
      <c r="Z118" s="1783"/>
      <c r="AA118" s="1783"/>
      <c r="AB118" s="1783"/>
      <c r="AC118" s="1783"/>
      <c r="AD118" s="1783"/>
      <c r="AE118" s="1783"/>
      <c r="AF118" s="1783"/>
      <c r="AG118" s="1783"/>
      <c r="AH118" s="1783"/>
      <c r="AI118" s="1783"/>
      <c r="AJ118" s="1783"/>
      <c r="AK118" s="1783"/>
      <c r="AL118" s="1783"/>
      <c r="AM118" s="1783"/>
      <c r="AN118" s="1783"/>
      <c r="AO118" s="1783"/>
      <c r="AP118" s="1783"/>
      <c r="AQ118" s="1783"/>
      <c r="AR118" s="1783"/>
      <c r="AS118" s="1783"/>
      <c r="AT118" s="1783"/>
      <c r="AU118" s="1783"/>
      <c r="AV118" s="1783"/>
      <c r="AW118" s="1783"/>
      <c r="AX118" s="1783"/>
      <c r="AY118" s="1783"/>
      <c r="AZ118" s="1783"/>
      <c r="BA118" s="1783"/>
      <c r="BB118" s="1783"/>
      <c r="BC118" s="1783"/>
      <c r="BD118" s="1783"/>
      <c r="BE118" s="1783"/>
      <c r="BF118" s="1783"/>
      <c r="BG118" s="1783"/>
      <c r="BH118" s="1783"/>
      <c r="BI118" s="2032"/>
      <c r="BQ118" s="1825"/>
      <c r="BR118" s="1825"/>
      <c r="BS118" s="1824"/>
      <c r="BT118" s="1824"/>
      <c r="BU118" s="1824"/>
      <c r="BV118" s="1824"/>
      <c r="BW118" s="1824"/>
      <c r="BX118" s="1824"/>
      <c r="BY118" s="1824"/>
      <c r="BZ118" s="1824"/>
      <c r="CA118" s="1824"/>
      <c r="CB118" s="1824"/>
      <c r="CC118" s="1824"/>
      <c r="CD118" s="1826"/>
      <c r="CE118" s="1826"/>
      <c r="CF118" s="1826"/>
      <c r="CG118" s="1826"/>
      <c r="CH118" s="1826"/>
      <c r="CI118" s="1826"/>
      <c r="CJ118" s="1826"/>
      <c r="CK118" s="1826"/>
      <c r="CL118" s="1826"/>
      <c r="CM118" s="1826"/>
      <c r="CN118" s="1826"/>
      <c r="CO118" s="1826"/>
      <c r="CP118" s="1826"/>
      <c r="CQ118" s="1826"/>
      <c r="CR118" s="1826"/>
      <c r="CS118" s="1826"/>
      <c r="CT118" s="1826"/>
      <c r="CU118" s="1826"/>
      <c r="CV118" s="1826"/>
      <c r="CW118" s="1826"/>
      <c r="CX118" s="1826"/>
      <c r="CY118" s="1826"/>
      <c r="CZ118" s="1826"/>
      <c r="DA118" s="1826"/>
      <c r="DB118" s="1826"/>
      <c r="DC118" s="1827"/>
      <c r="DD118" s="1827"/>
      <c r="DE118" s="1827"/>
      <c r="DF118" s="1827"/>
      <c r="DG118" s="1828"/>
      <c r="DH118" s="1828"/>
      <c r="DI118" s="1828"/>
      <c r="DJ118" s="1828"/>
      <c r="DK118" s="1822"/>
      <c r="DL118" s="1822"/>
      <c r="DM118" s="1822"/>
      <c r="DN118" s="1822"/>
      <c r="DO118" s="1822"/>
      <c r="DP118" s="1822"/>
      <c r="DQ118" s="1822"/>
      <c r="DR118" s="1822"/>
      <c r="DS118" s="1822"/>
      <c r="DT118" s="1822"/>
      <c r="DU118" s="1822"/>
      <c r="DV118" s="1822"/>
      <c r="DW118" s="1822"/>
    </row>
    <row r="119" spans="1:127" ht="6.75" customHeight="1">
      <c r="A119" s="2175"/>
      <c r="B119" s="2176"/>
      <c r="C119" s="2180"/>
      <c r="D119" s="2183"/>
      <c r="E119" s="2186"/>
      <c r="F119" s="1818"/>
      <c r="G119" s="1819"/>
      <c r="H119" s="1819"/>
      <c r="I119" s="1819"/>
      <c r="J119" s="1819"/>
      <c r="K119" s="1783"/>
      <c r="L119" s="1783"/>
      <c r="M119" s="1783"/>
      <c r="N119" s="1783"/>
      <c r="O119" s="1783"/>
      <c r="P119" s="1783"/>
      <c r="Q119" s="1783"/>
      <c r="R119" s="1783"/>
      <c r="S119" s="1783"/>
      <c r="T119" s="1783"/>
      <c r="U119" s="1783"/>
      <c r="V119" s="1783"/>
      <c r="W119" s="1783"/>
      <c r="X119" s="1783"/>
      <c r="Y119" s="1783"/>
      <c r="Z119" s="1783"/>
      <c r="AA119" s="1783"/>
      <c r="AB119" s="1783"/>
      <c r="AC119" s="1783"/>
      <c r="AD119" s="1783"/>
      <c r="AE119" s="1783"/>
      <c r="AF119" s="1783"/>
      <c r="AG119" s="1783"/>
      <c r="AH119" s="1783"/>
      <c r="AI119" s="1783"/>
      <c r="AJ119" s="1783"/>
      <c r="AK119" s="1783"/>
      <c r="AL119" s="1783"/>
      <c r="AM119" s="1783"/>
      <c r="AN119" s="1783"/>
      <c r="AO119" s="1783"/>
      <c r="AP119" s="1783"/>
      <c r="AQ119" s="1783"/>
      <c r="AR119" s="1783"/>
      <c r="AS119" s="1783"/>
      <c r="AT119" s="1783"/>
      <c r="AU119" s="1783"/>
      <c r="AV119" s="1783"/>
      <c r="AW119" s="1783"/>
      <c r="AX119" s="1783"/>
      <c r="AY119" s="1783"/>
      <c r="AZ119" s="1783"/>
      <c r="BA119" s="1783"/>
      <c r="BB119" s="1783"/>
      <c r="BC119" s="1783"/>
      <c r="BD119" s="1783"/>
      <c r="BE119" s="1783"/>
      <c r="BF119" s="1783"/>
      <c r="BG119" s="1783"/>
      <c r="BH119" s="1783"/>
      <c r="BI119" s="2032"/>
      <c r="BQ119" s="1825"/>
      <c r="BR119" s="1825"/>
      <c r="BS119" s="1824"/>
      <c r="BT119" s="1824"/>
      <c r="BU119" s="1824"/>
      <c r="BV119" s="1824"/>
      <c r="BW119" s="1824"/>
      <c r="BX119" s="1824"/>
      <c r="BY119" s="1824"/>
      <c r="BZ119" s="1824"/>
      <c r="CA119" s="1824"/>
      <c r="CB119" s="1824"/>
      <c r="CC119" s="1824"/>
      <c r="CD119" s="1826"/>
      <c r="CE119" s="1826"/>
      <c r="CF119" s="1826"/>
      <c r="CG119" s="1826"/>
      <c r="CH119" s="1826"/>
      <c r="CI119" s="1826"/>
      <c r="CJ119" s="1826"/>
      <c r="CK119" s="1826"/>
      <c r="CL119" s="1826"/>
      <c r="CM119" s="1826"/>
      <c r="CN119" s="1826"/>
      <c r="CO119" s="1826"/>
      <c r="CP119" s="1826"/>
      <c r="CQ119" s="1826"/>
      <c r="CR119" s="1826"/>
      <c r="CS119" s="1826"/>
      <c r="CT119" s="1826"/>
      <c r="CU119" s="1826"/>
      <c r="CV119" s="1826"/>
      <c r="CW119" s="1826"/>
      <c r="CX119" s="1826"/>
      <c r="CY119" s="1826"/>
      <c r="CZ119" s="1826"/>
      <c r="DA119" s="1826"/>
      <c r="DB119" s="1826"/>
      <c r="DC119" s="1827"/>
      <c r="DD119" s="1827"/>
      <c r="DE119" s="1827"/>
      <c r="DF119" s="1827"/>
      <c r="DG119" s="1828"/>
      <c r="DH119" s="1828"/>
      <c r="DI119" s="1828"/>
      <c r="DJ119" s="1828"/>
      <c r="DK119" s="1822"/>
      <c r="DL119" s="1822"/>
      <c r="DM119" s="1822"/>
      <c r="DN119" s="1822"/>
      <c r="DO119" s="1822"/>
      <c r="DP119" s="1822"/>
      <c r="DQ119" s="1822"/>
      <c r="DR119" s="1822"/>
      <c r="DS119" s="1822"/>
      <c r="DT119" s="1822"/>
      <c r="DU119" s="1822"/>
      <c r="DV119" s="1822"/>
      <c r="DW119" s="1822"/>
    </row>
    <row r="120" spans="1:127" ht="6.75" customHeight="1">
      <c r="A120" s="2175"/>
      <c r="B120" s="2176"/>
      <c r="C120" s="2180"/>
      <c r="D120" s="2183"/>
      <c r="E120" s="2186"/>
      <c r="F120" s="1805" t="s">
        <v>329</v>
      </c>
      <c r="G120" s="2103"/>
      <c r="H120" s="2103"/>
      <c r="I120" s="2103"/>
      <c r="J120" s="2103"/>
      <c r="K120" s="2037" t="s">
        <v>264</v>
      </c>
      <c r="L120" s="2037"/>
      <c r="M120" s="2038" t="s">
        <v>330</v>
      </c>
      <c r="N120" s="2038"/>
      <c r="O120" s="2038"/>
      <c r="P120" s="2039" t="s">
        <v>292</v>
      </c>
      <c r="Q120" s="2038" t="s">
        <v>331</v>
      </c>
      <c r="R120" s="2038"/>
      <c r="S120" s="2038"/>
      <c r="T120" s="2038"/>
      <c r="U120" s="1877" t="s">
        <v>332</v>
      </c>
      <c r="V120" s="1877"/>
      <c r="W120" s="1877"/>
      <c r="X120" s="1877"/>
      <c r="Y120" s="1877"/>
      <c r="Z120" s="1877"/>
      <c r="AA120" s="2033" t="s">
        <v>266</v>
      </c>
      <c r="AB120" s="2033"/>
      <c r="AC120" s="1877" t="s">
        <v>333</v>
      </c>
      <c r="AD120" s="1877"/>
      <c r="AE120" s="1877"/>
      <c r="AF120" s="1877"/>
      <c r="AG120" s="1877"/>
      <c r="AH120" s="1877"/>
      <c r="AI120" s="1877"/>
      <c r="AJ120" s="2033" t="s">
        <v>267</v>
      </c>
      <c r="AK120" s="2034"/>
      <c r="AL120" s="1877" t="s">
        <v>334</v>
      </c>
      <c r="AM120" s="1877"/>
      <c r="AN120" s="1877"/>
      <c r="AO120" s="1877"/>
      <c r="AP120" s="1877"/>
      <c r="AQ120" s="1877"/>
      <c r="AR120" s="1877"/>
      <c r="AS120" s="1877"/>
      <c r="AT120" s="1877"/>
      <c r="AU120" s="1877"/>
      <c r="AV120" s="1877"/>
      <c r="AW120" s="1877"/>
      <c r="AX120" s="1877"/>
      <c r="AY120" s="1877"/>
      <c r="AZ120" s="1877"/>
      <c r="BA120" s="1877"/>
      <c r="BB120" s="1877"/>
      <c r="BC120" s="1877"/>
      <c r="BD120" s="1877"/>
      <c r="BE120" s="1877"/>
      <c r="BF120" s="1877"/>
      <c r="BG120" s="1877"/>
      <c r="BH120" s="1877"/>
      <c r="BI120" s="2036"/>
      <c r="BQ120" s="1882" t="s">
        <v>335</v>
      </c>
      <c r="BR120" s="1882"/>
      <c r="BS120" s="1882"/>
      <c r="BT120" s="1882"/>
      <c r="BU120" s="1882"/>
      <c r="BV120" s="1882"/>
      <c r="BW120" s="1882"/>
      <c r="BX120" s="1882"/>
      <c r="BY120" s="1882"/>
      <c r="BZ120" s="1882"/>
      <c r="CA120" s="1882"/>
      <c r="CB120" s="1882"/>
      <c r="CC120" s="1882"/>
      <c r="CD120" s="1882"/>
      <c r="CE120" s="1882"/>
      <c r="CF120" s="1882"/>
      <c r="CG120" s="1882"/>
      <c r="CH120" s="1882"/>
      <c r="CI120" s="1882"/>
      <c r="CJ120" s="1882"/>
      <c r="CK120" s="1882"/>
      <c r="CL120" s="1882"/>
      <c r="CM120" s="1882"/>
      <c r="CN120" s="1882"/>
      <c r="CO120" s="1882"/>
      <c r="CP120" s="1882"/>
      <c r="CQ120" s="1882"/>
      <c r="CR120" s="1882"/>
      <c r="CS120" s="1882"/>
      <c r="CT120" s="1882"/>
      <c r="CU120" s="1882"/>
      <c r="CV120" s="1882"/>
      <c r="CW120" s="1882"/>
      <c r="CX120" s="1882"/>
      <c r="CY120" s="1882"/>
      <c r="CZ120" s="1882"/>
      <c r="DA120" s="1882"/>
      <c r="DB120" s="1882"/>
      <c r="DC120" s="1882"/>
      <c r="DD120" s="1882"/>
      <c r="DE120" s="1882"/>
      <c r="DF120" s="1882"/>
      <c r="DG120" s="1882"/>
      <c r="DH120" s="1882"/>
      <c r="DI120" s="1882"/>
      <c r="DJ120" s="1882"/>
    </row>
    <row r="121" spans="1:127" ht="6.75" customHeight="1">
      <c r="A121" s="2175"/>
      <c r="B121" s="2176"/>
      <c r="C121" s="2180"/>
      <c r="D121" s="2183"/>
      <c r="E121" s="2186"/>
      <c r="F121" s="1818"/>
      <c r="G121" s="1819"/>
      <c r="H121" s="1819"/>
      <c r="I121" s="1819"/>
      <c r="J121" s="1819"/>
      <c r="K121" s="1889"/>
      <c r="L121" s="1889"/>
      <c r="M121" s="1820"/>
      <c r="N121" s="1820"/>
      <c r="O121" s="1820"/>
      <c r="P121" s="1821"/>
      <c r="Q121" s="1820"/>
      <c r="R121" s="1820"/>
      <c r="S121" s="1820"/>
      <c r="T121" s="1820"/>
      <c r="U121" s="1783"/>
      <c r="V121" s="1783"/>
      <c r="W121" s="1783"/>
      <c r="X121" s="1783"/>
      <c r="Y121" s="1783"/>
      <c r="Z121" s="1783"/>
      <c r="AA121" s="1784"/>
      <c r="AB121" s="1784"/>
      <c r="AC121" s="1783"/>
      <c r="AD121" s="1783"/>
      <c r="AE121" s="1783"/>
      <c r="AF121" s="1783"/>
      <c r="AG121" s="1783"/>
      <c r="AH121" s="1783"/>
      <c r="AI121" s="1783"/>
      <c r="AJ121" s="2035"/>
      <c r="AK121" s="2035"/>
      <c r="AL121" s="1783"/>
      <c r="AM121" s="1783"/>
      <c r="AN121" s="1783"/>
      <c r="AO121" s="1783"/>
      <c r="AP121" s="1783"/>
      <c r="AQ121" s="1783"/>
      <c r="AR121" s="1783"/>
      <c r="AS121" s="1783"/>
      <c r="AT121" s="1783"/>
      <c r="AU121" s="1783"/>
      <c r="AV121" s="1783"/>
      <c r="AW121" s="1783"/>
      <c r="AX121" s="1783"/>
      <c r="AY121" s="1783"/>
      <c r="AZ121" s="1783"/>
      <c r="BA121" s="1783"/>
      <c r="BB121" s="1783"/>
      <c r="BC121" s="1783"/>
      <c r="BD121" s="1783"/>
      <c r="BE121" s="1783"/>
      <c r="BF121" s="1783"/>
      <c r="BG121" s="1783"/>
      <c r="BH121" s="1783"/>
      <c r="BI121" s="2032"/>
      <c r="BQ121" s="1751"/>
      <c r="BR121" s="1751"/>
      <c r="BS121" s="1751"/>
      <c r="BT121" s="1751"/>
      <c r="BU121" s="1751"/>
      <c r="BV121" s="1751"/>
      <c r="BW121" s="1751"/>
      <c r="BX121" s="1751"/>
      <c r="BY121" s="1751"/>
      <c r="BZ121" s="1751"/>
      <c r="CA121" s="1751"/>
      <c r="CB121" s="1751"/>
      <c r="CC121" s="1751"/>
      <c r="CD121" s="1751"/>
      <c r="CE121" s="1751"/>
      <c r="CF121" s="1751"/>
      <c r="CG121" s="1751"/>
      <c r="CH121" s="1751"/>
      <c r="CI121" s="1751"/>
      <c r="CJ121" s="1751"/>
      <c r="CK121" s="1751"/>
      <c r="CL121" s="1751"/>
      <c r="CM121" s="1751"/>
      <c r="CN121" s="1751"/>
      <c r="CO121" s="1751"/>
      <c r="CP121" s="1751"/>
      <c r="CQ121" s="1751"/>
      <c r="CR121" s="1751"/>
      <c r="CS121" s="1751"/>
      <c r="CT121" s="1751"/>
      <c r="CU121" s="1751"/>
      <c r="CV121" s="1751"/>
      <c r="CW121" s="1751"/>
      <c r="CX121" s="1751"/>
      <c r="CY121" s="1751"/>
      <c r="CZ121" s="1751"/>
      <c r="DA121" s="1751"/>
      <c r="DB121" s="1751"/>
      <c r="DC121" s="1751"/>
      <c r="DD121" s="1751"/>
      <c r="DE121" s="1751"/>
      <c r="DF121" s="1751"/>
      <c r="DG121" s="1751"/>
      <c r="DH121" s="1751"/>
      <c r="DI121" s="1751"/>
      <c r="DJ121" s="1751"/>
      <c r="DK121" s="267"/>
      <c r="DL121" s="267"/>
      <c r="DM121" s="267"/>
    </row>
    <row r="122" spans="1:127" ht="6.75" customHeight="1">
      <c r="A122" s="2175"/>
      <c r="B122" s="2176"/>
      <c r="C122" s="2180"/>
      <c r="D122" s="2183"/>
      <c r="E122" s="2186"/>
      <c r="F122" s="1818"/>
      <c r="G122" s="1819"/>
      <c r="H122" s="1819"/>
      <c r="I122" s="1819"/>
      <c r="J122" s="1819"/>
      <c r="K122" s="1889"/>
      <c r="L122" s="1889"/>
      <c r="M122" s="1820"/>
      <c r="N122" s="1820"/>
      <c r="O122" s="1820"/>
      <c r="P122" s="1821"/>
      <c r="Q122" s="1820"/>
      <c r="R122" s="1820"/>
      <c r="S122" s="1820"/>
      <c r="T122" s="1820"/>
      <c r="U122" s="1783"/>
      <c r="V122" s="1783"/>
      <c r="W122" s="1783"/>
      <c r="X122" s="1783"/>
      <c r="Y122" s="1783"/>
      <c r="Z122" s="1783"/>
      <c r="AA122" s="1784"/>
      <c r="AB122" s="1784"/>
      <c r="AC122" s="1783"/>
      <c r="AD122" s="1783"/>
      <c r="AE122" s="1783"/>
      <c r="AF122" s="1783"/>
      <c r="AG122" s="1783"/>
      <c r="AH122" s="1783"/>
      <c r="AI122" s="1783"/>
      <c r="AJ122" s="2035"/>
      <c r="AK122" s="2035"/>
      <c r="AL122" s="1783"/>
      <c r="AM122" s="1783"/>
      <c r="AN122" s="1783"/>
      <c r="AO122" s="1783"/>
      <c r="AP122" s="1783"/>
      <c r="AQ122" s="1783"/>
      <c r="AR122" s="1783"/>
      <c r="AS122" s="1783"/>
      <c r="AT122" s="1783"/>
      <c r="AU122" s="1783"/>
      <c r="AV122" s="1783"/>
      <c r="AW122" s="1783"/>
      <c r="AX122" s="1783"/>
      <c r="AY122" s="1783"/>
      <c r="AZ122" s="1783"/>
      <c r="BA122" s="1783"/>
      <c r="BB122" s="1783"/>
      <c r="BC122" s="1783"/>
      <c r="BD122" s="1783"/>
      <c r="BE122" s="1783"/>
      <c r="BF122" s="1783"/>
      <c r="BG122" s="1783"/>
      <c r="BH122" s="1783"/>
      <c r="BI122" s="2032"/>
      <c r="CO122" s="267"/>
      <c r="CP122" s="267"/>
      <c r="CQ122" s="267"/>
      <c r="CR122" s="267"/>
      <c r="CS122" s="267"/>
      <c r="CT122" s="267"/>
      <c r="CU122" s="267"/>
      <c r="CV122" s="267"/>
      <c r="CW122" s="267"/>
      <c r="CX122" s="267"/>
      <c r="CY122" s="267"/>
      <c r="CZ122" s="267"/>
      <c r="DA122" s="267"/>
      <c r="DB122" s="267"/>
      <c r="DC122" s="267"/>
      <c r="DD122" s="267"/>
      <c r="DE122" s="267"/>
      <c r="DF122" s="267"/>
      <c r="DG122" s="267"/>
      <c r="DH122" s="267"/>
      <c r="DI122" s="267"/>
      <c r="DJ122" s="267"/>
      <c r="DK122" s="267"/>
      <c r="DL122" s="267"/>
      <c r="DM122" s="267"/>
    </row>
    <row r="123" spans="1:127" ht="6.75" customHeight="1">
      <c r="A123" s="2175"/>
      <c r="B123" s="2176"/>
      <c r="C123" s="2180"/>
      <c r="D123" s="2183"/>
      <c r="E123" s="2186"/>
      <c r="F123" s="1818" t="s">
        <v>277</v>
      </c>
      <c r="G123" s="1819"/>
      <c r="H123" s="1819"/>
      <c r="I123" s="1819"/>
      <c r="J123" s="1819"/>
      <c r="K123" s="1783"/>
      <c r="L123" s="1783"/>
      <c r="M123" s="1783"/>
      <c r="N123" s="1783"/>
      <c r="O123" s="1783"/>
      <c r="P123" s="1783"/>
      <c r="Q123" s="1783"/>
      <c r="R123" s="1783"/>
      <c r="S123" s="1783"/>
      <c r="T123" s="1783"/>
      <c r="U123" s="1783"/>
      <c r="V123" s="1783"/>
      <c r="W123" s="1783"/>
      <c r="X123" s="1783"/>
      <c r="Y123" s="1783"/>
      <c r="Z123" s="1783"/>
      <c r="AA123" s="1783"/>
      <c r="AB123" s="1783"/>
      <c r="AC123" s="1783"/>
      <c r="AD123" s="1783"/>
      <c r="AE123" s="1783"/>
      <c r="AF123" s="1783"/>
      <c r="AG123" s="1783"/>
      <c r="AH123" s="1783"/>
      <c r="AI123" s="1783"/>
      <c r="AJ123" s="1783"/>
      <c r="AK123" s="1783"/>
      <c r="AL123" s="1783"/>
      <c r="AM123" s="1783"/>
      <c r="AN123" s="1783"/>
      <c r="AO123" s="1783"/>
      <c r="AP123" s="1783"/>
      <c r="AQ123" s="1783"/>
      <c r="AR123" s="1783"/>
      <c r="AS123" s="1783"/>
      <c r="AT123" s="1783"/>
      <c r="AU123" s="1783"/>
      <c r="AV123" s="1783"/>
      <c r="AW123" s="1783"/>
      <c r="AX123" s="1783"/>
      <c r="AY123" s="1783"/>
      <c r="AZ123" s="1783"/>
      <c r="BA123" s="1783"/>
      <c r="BB123" s="1783"/>
      <c r="BC123" s="1783"/>
      <c r="BD123" s="1783"/>
      <c r="BE123" s="1783"/>
      <c r="BF123" s="1783"/>
      <c r="BG123" s="1783"/>
      <c r="BH123" s="1783"/>
      <c r="BI123" s="2032"/>
      <c r="BQ123" s="1802" t="s">
        <v>336</v>
      </c>
      <c r="BR123" s="1802"/>
      <c r="BS123" s="1802"/>
      <c r="BT123" s="1802"/>
      <c r="BU123" s="1802"/>
      <c r="BV123" s="268"/>
      <c r="BW123" s="268"/>
      <c r="BX123" s="268"/>
    </row>
    <row r="124" spans="1:127" ht="6.75" customHeight="1">
      <c r="A124" s="2175"/>
      <c r="B124" s="2176"/>
      <c r="C124" s="2180"/>
      <c r="D124" s="2183"/>
      <c r="E124" s="2186"/>
      <c r="F124" s="1818"/>
      <c r="G124" s="1819"/>
      <c r="H124" s="1819"/>
      <c r="I124" s="1819"/>
      <c r="J124" s="1819"/>
      <c r="K124" s="1783"/>
      <c r="L124" s="1783"/>
      <c r="M124" s="1783"/>
      <c r="N124" s="1783"/>
      <c r="O124" s="1783"/>
      <c r="P124" s="1783"/>
      <c r="Q124" s="1783"/>
      <c r="R124" s="1783"/>
      <c r="S124" s="1783"/>
      <c r="T124" s="1783"/>
      <c r="U124" s="1783"/>
      <c r="V124" s="1783"/>
      <c r="W124" s="1783"/>
      <c r="X124" s="1783"/>
      <c r="Y124" s="1783"/>
      <c r="Z124" s="1783"/>
      <c r="AA124" s="1783"/>
      <c r="AB124" s="1783"/>
      <c r="AC124" s="1783"/>
      <c r="AD124" s="1783"/>
      <c r="AE124" s="1783"/>
      <c r="AF124" s="1783"/>
      <c r="AG124" s="1783"/>
      <c r="AH124" s="1783"/>
      <c r="AI124" s="1783"/>
      <c r="AJ124" s="1783"/>
      <c r="AK124" s="1783"/>
      <c r="AL124" s="1783"/>
      <c r="AM124" s="1783"/>
      <c r="AN124" s="1783"/>
      <c r="AO124" s="1783"/>
      <c r="AP124" s="1783"/>
      <c r="AQ124" s="1783"/>
      <c r="AR124" s="1783"/>
      <c r="AS124" s="1783"/>
      <c r="AT124" s="1783"/>
      <c r="AU124" s="1783"/>
      <c r="AV124" s="1783"/>
      <c r="AW124" s="1783"/>
      <c r="AX124" s="1783"/>
      <c r="AY124" s="1783"/>
      <c r="AZ124" s="1783"/>
      <c r="BA124" s="1783"/>
      <c r="BB124" s="1783"/>
      <c r="BC124" s="1783"/>
      <c r="BD124" s="1783"/>
      <c r="BE124" s="1783"/>
      <c r="BF124" s="1783"/>
      <c r="BG124" s="1783"/>
      <c r="BH124" s="1783"/>
      <c r="BI124" s="2032"/>
      <c r="BQ124" s="1802"/>
      <c r="BR124" s="1802"/>
      <c r="BS124" s="1802"/>
      <c r="BT124" s="1802"/>
      <c r="BU124" s="1802"/>
      <c r="BV124" s="268"/>
      <c r="BW124" s="268"/>
      <c r="BX124" s="268"/>
    </row>
    <row r="125" spans="1:127" ht="6.75" customHeight="1">
      <c r="A125" s="2175"/>
      <c r="B125" s="2176"/>
      <c r="C125" s="2180"/>
      <c r="D125" s="2183"/>
      <c r="E125" s="2186"/>
      <c r="F125" s="1818"/>
      <c r="G125" s="1819"/>
      <c r="H125" s="1819"/>
      <c r="I125" s="1819"/>
      <c r="J125" s="1819"/>
      <c r="K125" s="1783"/>
      <c r="L125" s="1783"/>
      <c r="M125" s="1783"/>
      <c r="N125" s="1783"/>
      <c r="O125" s="1783"/>
      <c r="P125" s="1783"/>
      <c r="Q125" s="1783"/>
      <c r="R125" s="1783"/>
      <c r="S125" s="1783"/>
      <c r="T125" s="1783"/>
      <c r="U125" s="1783"/>
      <c r="V125" s="1783"/>
      <c r="W125" s="1783"/>
      <c r="X125" s="1783"/>
      <c r="Y125" s="1783"/>
      <c r="Z125" s="1783"/>
      <c r="AA125" s="1783"/>
      <c r="AB125" s="1783"/>
      <c r="AC125" s="1783"/>
      <c r="AD125" s="1783"/>
      <c r="AE125" s="1783"/>
      <c r="AF125" s="1783"/>
      <c r="AG125" s="1783"/>
      <c r="AH125" s="1783"/>
      <c r="AI125" s="1783"/>
      <c r="AJ125" s="1783"/>
      <c r="AK125" s="1783"/>
      <c r="AL125" s="1783"/>
      <c r="AM125" s="1783"/>
      <c r="AN125" s="1783"/>
      <c r="AO125" s="1783"/>
      <c r="AP125" s="1783"/>
      <c r="AQ125" s="1783"/>
      <c r="AR125" s="1783"/>
      <c r="AS125" s="1783"/>
      <c r="AT125" s="1783"/>
      <c r="AU125" s="1783"/>
      <c r="AV125" s="1783"/>
      <c r="AW125" s="1783"/>
      <c r="AX125" s="1783"/>
      <c r="AY125" s="1783"/>
      <c r="AZ125" s="1783"/>
      <c r="BA125" s="1783"/>
      <c r="BB125" s="1783"/>
      <c r="BC125" s="1783"/>
      <c r="BD125" s="1783"/>
      <c r="BE125" s="1783"/>
      <c r="BF125" s="1783"/>
      <c r="BG125" s="1783"/>
      <c r="BH125" s="1783"/>
      <c r="BI125" s="2032"/>
      <c r="BQ125" s="2122"/>
      <c r="BR125" s="2122"/>
      <c r="BS125" s="2122"/>
      <c r="BT125" s="2122"/>
      <c r="BU125" s="2122"/>
      <c r="BV125" s="2122"/>
      <c r="BW125" s="2122"/>
      <c r="BX125" s="2122"/>
      <c r="BY125" s="2122"/>
      <c r="BZ125" s="2122"/>
      <c r="CA125" s="2122"/>
      <c r="CB125" s="2122"/>
      <c r="CC125" s="2122"/>
      <c r="CD125" s="2122"/>
      <c r="CE125" s="2122"/>
      <c r="CF125" s="2122"/>
      <c r="CG125" s="2122"/>
      <c r="CH125" s="2122"/>
      <c r="CI125" s="2122"/>
      <c r="CJ125" s="2122"/>
      <c r="CK125" s="2122"/>
      <c r="CL125" s="2122"/>
      <c r="CM125" s="2122"/>
      <c r="CN125" s="2122"/>
      <c r="CO125" s="2122"/>
      <c r="CP125" s="2122"/>
      <c r="CQ125" s="2122"/>
      <c r="CR125" s="2122"/>
      <c r="CS125" s="2122"/>
      <c r="CT125" s="2122"/>
      <c r="CU125" s="2122"/>
      <c r="CX125" s="2123" t="s">
        <v>337</v>
      </c>
      <c r="CY125" s="2123"/>
      <c r="CZ125" s="2123"/>
      <c r="DA125" s="2123"/>
      <c r="DB125" s="2123"/>
      <c r="DC125" s="2123"/>
      <c r="DD125" s="2123"/>
      <c r="DE125" s="2123"/>
      <c r="DF125" s="2130"/>
      <c r="DG125" s="2130"/>
      <c r="DH125" s="2130"/>
      <c r="DI125" s="2130"/>
      <c r="DJ125" s="2130"/>
      <c r="DK125" s="2130"/>
      <c r="DL125" s="2130"/>
      <c r="DM125" s="2130"/>
      <c r="DN125" s="2130"/>
      <c r="DO125" s="2130"/>
      <c r="DP125" s="2130"/>
      <c r="DQ125" s="2130"/>
      <c r="DR125" s="2130"/>
      <c r="DS125" s="2130"/>
      <c r="DT125" s="2130"/>
      <c r="DU125" s="2130"/>
      <c r="DV125" s="2130"/>
      <c r="DW125" s="2130"/>
    </row>
    <row r="126" spans="1:127" ht="6.75" customHeight="1">
      <c r="A126" s="2175"/>
      <c r="B126" s="2176"/>
      <c r="C126" s="2180"/>
      <c r="D126" s="2183"/>
      <c r="E126" s="2186"/>
      <c r="F126" s="1805" t="s">
        <v>314</v>
      </c>
      <c r="G126" s="2103"/>
      <c r="H126" s="2103"/>
      <c r="I126" s="2103"/>
      <c r="J126" s="2103"/>
      <c r="K126" s="2131" t="s">
        <v>16</v>
      </c>
      <c r="L126" s="2131"/>
      <c r="M126" s="2131"/>
      <c r="N126" s="2131"/>
      <c r="O126" s="2131"/>
      <c r="P126" s="2131"/>
      <c r="Q126" s="2131"/>
      <c r="R126" s="2131"/>
      <c r="S126" s="2131"/>
      <c r="T126" s="2131"/>
      <c r="U126" s="2131"/>
      <c r="V126" s="2131"/>
      <c r="W126" s="2131"/>
      <c r="X126" s="2131"/>
      <c r="Y126" s="2131"/>
      <c r="Z126" s="2132"/>
      <c r="AA126" s="2132"/>
      <c r="AB126" s="2132"/>
      <c r="AC126" s="2132"/>
      <c r="AD126" s="2132"/>
      <c r="AE126" s="2132"/>
      <c r="AF126" s="1900" t="s">
        <v>295</v>
      </c>
      <c r="AG126" s="1900"/>
      <c r="AH126" s="1900"/>
      <c r="AI126" s="1900"/>
      <c r="AJ126" s="1901"/>
      <c r="AK126" s="1845"/>
      <c r="AL126" s="1846"/>
      <c r="AM126" s="1846"/>
      <c r="AN126" s="1846"/>
      <c r="AO126" s="1846"/>
      <c r="AP126" s="1846"/>
      <c r="AQ126" s="1846"/>
      <c r="AR126" s="1846"/>
      <c r="AS126" s="1846"/>
      <c r="AT126" s="1846"/>
      <c r="AU126" s="1846"/>
      <c r="AV126" s="1846"/>
      <c r="AW126" s="1846"/>
      <c r="AX126" s="1846"/>
      <c r="AY126" s="1846"/>
      <c r="AZ126" s="1846"/>
      <c r="BA126" s="1846"/>
      <c r="BB126" s="1846"/>
      <c r="BC126" s="1846"/>
      <c r="BD126" s="1846"/>
      <c r="BE126" s="1846"/>
      <c r="BF126" s="1846"/>
      <c r="BG126" s="1846"/>
      <c r="BH126" s="1846"/>
      <c r="BI126" s="2062"/>
      <c r="BQ126" s="2122"/>
      <c r="BR126" s="2122"/>
      <c r="BS126" s="2122"/>
      <c r="BT126" s="2122"/>
      <c r="BU126" s="2122"/>
      <c r="BV126" s="2122"/>
      <c r="BW126" s="2122"/>
      <c r="BX126" s="2122"/>
      <c r="BY126" s="2122"/>
      <c r="BZ126" s="2122"/>
      <c r="CA126" s="2122"/>
      <c r="CB126" s="2122"/>
      <c r="CC126" s="2122"/>
      <c r="CD126" s="2122"/>
      <c r="CE126" s="2122"/>
      <c r="CF126" s="2122"/>
      <c r="CG126" s="2122"/>
      <c r="CH126" s="2122"/>
      <c r="CI126" s="2122"/>
      <c r="CJ126" s="2122"/>
      <c r="CK126" s="2122"/>
      <c r="CL126" s="2122"/>
      <c r="CM126" s="2122"/>
      <c r="CN126" s="2122"/>
      <c r="CO126" s="2122"/>
      <c r="CP126" s="2122"/>
      <c r="CQ126" s="2122"/>
      <c r="CR126" s="2122"/>
      <c r="CS126" s="2122"/>
      <c r="CT126" s="2122"/>
      <c r="CU126" s="2122"/>
      <c r="CX126" s="2123"/>
      <c r="CY126" s="2123"/>
      <c r="CZ126" s="2123"/>
      <c r="DA126" s="2123"/>
      <c r="DB126" s="2123"/>
      <c r="DC126" s="2123"/>
      <c r="DD126" s="2123"/>
      <c r="DE126" s="2123"/>
      <c r="DF126" s="2130"/>
      <c r="DG126" s="2130"/>
      <c r="DH126" s="2130"/>
      <c r="DI126" s="2130"/>
      <c r="DJ126" s="2130"/>
      <c r="DK126" s="2130"/>
      <c r="DL126" s="2130"/>
      <c r="DM126" s="2130"/>
      <c r="DN126" s="2130"/>
      <c r="DO126" s="2130"/>
      <c r="DP126" s="2130"/>
      <c r="DQ126" s="2130"/>
      <c r="DR126" s="2130"/>
      <c r="DS126" s="2130"/>
      <c r="DT126" s="2130"/>
      <c r="DU126" s="2130"/>
      <c r="DV126" s="2130"/>
      <c r="DW126" s="2130"/>
    </row>
    <row r="127" spans="1:127" ht="6.75" customHeight="1">
      <c r="A127" s="2175"/>
      <c r="B127" s="2176"/>
      <c r="C127" s="2180"/>
      <c r="D127" s="2183"/>
      <c r="E127" s="2186"/>
      <c r="F127" s="1818"/>
      <c r="G127" s="1819"/>
      <c r="H127" s="1819"/>
      <c r="I127" s="1819"/>
      <c r="J127" s="1819"/>
      <c r="K127" s="2131"/>
      <c r="L127" s="2131"/>
      <c r="M127" s="2131"/>
      <c r="N127" s="2131"/>
      <c r="O127" s="2131"/>
      <c r="P127" s="2131"/>
      <c r="Q127" s="2131"/>
      <c r="R127" s="2131"/>
      <c r="S127" s="2131"/>
      <c r="T127" s="2131"/>
      <c r="U127" s="2131"/>
      <c r="V127" s="2131"/>
      <c r="W127" s="2131"/>
      <c r="X127" s="2131"/>
      <c r="Y127" s="2131"/>
      <c r="Z127" s="2132"/>
      <c r="AA127" s="2132"/>
      <c r="AB127" s="2132"/>
      <c r="AC127" s="2132"/>
      <c r="AD127" s="2132"/>
      <c r="AE127" s="2132"/>
      <c r="AF127" s="1900"/>
      <c r="AG127" s="1900"/>
      <c r="AH127" s="1900"/>
      <c r="AI127" s="1900"/>
      <c r="AJ127" s="1901"/>
      <c r="AK127" s="1845"/>
      <c r="AL127" s="1846"/>
      <c r="AM127" s="1846"/>
      <c r="AN127" s="1846"/>
      <c r="AO127" s="1846"/>
      <c r="AP127" s="1846"/>
      <c r="AQ127" s="1846"/>
      <c r="AR127" s="1846"/>
      <c r="AS127" s="1846"/>
      <c r="AT127" s="1846"/>
      <c r="AU127" s="1846"/>
      <c r="AV127" s="1846"/>
      <c r="AW127" s="1846"/>
      <c r="AX127" s="1846"/>
      <c r="AY127" s="1846"/>
      <c r="AZ127" s="1846"/>
      <c r="BA127" s="1846"/>
      <c r="BB127" s="1846"/>
      <c r="BC127" s="1846"/>
      <c r="BD127" s="1846"/>
      <c r="BE127" s="1846"/>
      <c r="BF127" s="1846"/>
      <c r="BG127" s="1846"/>
      <c r="BH127" s="1846"/>
      <c r="BI127" s="2062"/>
      <c r="BQ127" s="2122"/>
      <c r="BR127" s="2122"/>
      <c r="BS127" s="2122"/>
      <c r="BT127" s="2122"/>
      <c r="BU127" s="2122"/>
      <c r="BV127" s="2122"/>
      <c r="BW127" s="2122"/>
      <c r="BX127" s="2122"/>
      <c r="BY127" s="2122"/>
      <c r="BZ127" s="2122"/>
      <c r="CA127" s="2122"/>
      <c r="CB127" s="2122"/>
      <c r="CC127" s="2122"/>
      <c r="CD127" s="2122"/>
      <c r="CE127" s="2122"/>
      <c r="CF127" s="2122"/>
      <c r="CG127" s="2122"/>
      <c r="CH127" s="2122"/>
      <c r="CI127" s="2122"/>
      <c r="CJ127" s="2122"/>
      <c r="CK127" s="2122"/>
      <c r="CL127" s="2122"/>
      <c r="CM127" s="2122"/>
      <c r="CN127" s="2122"/>
      <c r="CO127" s="2122"/>
      <c r="CP127" s="2122"/>
      <c r="CQ127" s="2122"/>
      <c r="CR127" s="2122"/>
      <c r="CS127" s="2122"/>
      <c r="CT127" s="2122"/>
      <c r="CU127" s="2122"/>
      <c r="CX127" s="2135" t="s">
        <v>326</v>
      </c>
      <c r="CY127" s="2135"/>
      <c r="CZ127" s="2135"/>
      <c r="DA127" s="2135"/>
      <c r="DB127" s="2135"/>
      <c r="DC127" s="2135"/>
      <c r="DD127" s="2135"/>
      <c r="DE127" s="2135"/>
      <c r="DF127" s="2130"/>
      <c r="DG127" s="2130"/>
      <c r="DH127" s="2130"/>
      <c r="DI127" s="2130"/>
      <c r="DJ127" s="2130"/>
      <c r="DK127" s="2130"/>
      <c r="DL127" s="2130"/>
      <c r="DM127" s="2130"/>
      <c r="DN127" s="2130"/>
      <c r="DO127" s="2130"/>
      <c r="DP127" s="2130"/>
      <c r="DQ127" s="2130"/>
      <c r="DR127" s="2130"/>
      <c r="DS127" s="2130"/>
      <c r="DT127" s="2130"/>
      <c r="DU127" s="2130"/>
      <c r="DV127" s="2130"/>
      <c r="DW127" s="2130"/>
    </row>
    <row r="128" spans="1:127" ht="6.75" customHeight="1">
      <c r="A128" s="2175"/>
      <c r="B128" s="2176"/>
      <c r="C128" s="2180"/>
      <c r="D128" s="2183"/>
      <c r="E128" s="2186"/>
      <c r="F128" s="1818"/>
      <c r="G128" s="1819"/>
      <c r="H128" s="1819"/>
      <c r="I128" s="1819"/>
      <c r="J128" s="1819"/>
      <c r="K128" s="2133"/>
      <c r="L128" s="2133"/>
      <c r="M128" s="2133"/>
      <c r="N128" s="2133"/>
      <c r="O128" s="2133"/>
      <c r="P128" s="2133"/>
      <c r="Q128" s="2133"/>
      <c r="R128" s="2133"/>
      <c r="S128" s="2133"/>
      <c r="T128" s="2133"/>
      <c r="U128" s="2133"/>
      <c r="V128" s="2133"/>
      <c r="W128" s="2133"/>
      <c r="X128" s="2133"/>
      <c r="Y128" s="2133"/>
      <c r="Z128" s="2134"/>
      <c r="AA128" s="2134"/>
      <c r="AB128" s="2134"/>
      <c r="AC128" s="2134"/>
      <c r="AD128" s="2134"/>
      <c r="AE128" s="2134"/>
      <c r="AF128" s="1903"/>
      <c r="AG128" s="1903"/>
      <c r="AH128" s="1903"/>
      <c r="AI128" s="1903"/>
      <c r="AJ128" s="1904"/>
      <c r="AK128" s="1848"/>
      <c r="AL128" s="1849"/>
      <c r="AM128" s="1849"/>
      <c r="AN128" s="1849"/>
      <c r="AO128" s="1849"/>
      <c r="AP128" s="1849"/>
      <c r="AQ128" s="1849"/>
      <c r="AR128" s="1849"/>
      <c r="AS128" s="1849"/>
      <c r="AT128" s="1849"/>
      <c r="AU128" s="1849"/>
      <c r="AV128" s="1849"/>
      <c r="AW128" s="1849"/>
      <c r="AX128" s="1849"/>
      <c r="AY128" s="1849"/>
      <c r="AZ128" s="1849"/>
      <c r="BA128" s="1849"/>
      <c r="BB128" s="1849"/>
      <c r="BC128" s="1849"/>
      <c r="BD128" s="1849"/>
      <c r="BE128" s="1849"/>
      <c r="BF128" s="1849"/>
      <c r="BG128" s="1849"/>
      <c r="BH128" s="1849"/>
      <c r="BI128" s="2063"/>
      <c r="BQ128" s="2122"/>
      <c r="BR128" s="2122"/>
      <c r="BS128" s="2122"/>
      <c r="BT128" s="2122"/>
      <c r="BU128" s="2122"/>
      <c r="BV128" s="2122"/>
      <c r="BW128" s="2122"/>
      <c r="BX128" s="2122"/>
      <c r="BY128" s="2122"/>
      <c r="BZ128" s="2122"/>
      <c r="CA128" s="2122"/>
      <c r="CB128" s="2122"/>
      <c r="CC128" s="2122"/>
      <c r="CD128" s="2122"/>
      <c r="CE128" s="2122"/>
      <c r="CF128" s="2122"/>
      <c r="CG128" s="2122"/>
      <c r="CH128" s="2122"/>
      <c r="CI128" s="2122"/>
      <c r="CJ128" s="2122"/>
      <c r="CK128" s="2122"/>
      <c r="CL128" s="2122"/>
      <c r="CM128" s="2122"/>
      <c r="CN128" s="2122"/>
      <c r="CO128" s="2122"/>
      <c r="CP128" s="2122"/>
      <c r="CQ128" s="2122"/>
      <c r="CR128" s="2122"/>
      <c r="CS128" s="2122"/>
      <c r="CT128" s="2122"/>
      <c r="CU128" s="2122"/>
      <c r="CX128" s="2135"/>
      <c r="CY128" s="2135"/>
      <c r="CZ128" s="2135"/>
      <c r="DA128" s="2135"/>
      <c r="DB128" s="2135"/>
      <c r="DC128" s="2135"/>
      <c r="DD128" s="2135"/>
      <c r="DE128" s="2135"/>
      <c r="DF128" s="2130"/>
      <c r="DG128" s="2130"/>
      <c r="DH128" s="2130"/>
      <c r="DI128" s="2130"/>
      <c r="DJ128" s="2130"/>
      <c r="DK128" s="2130"/>
      <c r="DL128" s="2130"/>
      <c r="DM128" s="2130"/>
      <c r="DN128" s="2130"/>
      <c r="DO128" s="2130"/>
      <c r="DP128" s="2130"/>
      <c r="DQ128" s="2130"/>
      <c r="DR128" s="2130"/>
      <c r="DS128" s="2130"/>
      <c r="DT128" s="2130"/>
      <c r="DU128" s="2130"/>
      <c r="DV128" s="2130"/>
      <c r="DW128" s="2130"/>
    </row>
    <row r="129" spans="1:117" ht="6.75" customHeight="1">
      <c r="A129" s="2175"/>
      <c r="B129" s="2176"/>
      <c r="C129" s="2180"/>
      <c r="D129" s="2183"/>
      <c r="E129" s="2186"/>
      <c r="F129" s="1805" t="s">
        <v>280</v>
      </c>
      <c r="G129" s="2103"/>
      <c r="H129" s="2103"/>
      <c r="I129" s="2103"/>
      <c r="J129" s="2103"/>
      <c r="K129" s="1862" t="s">
        <v>338</v>
      </c>
      <c r="L129" s="1863"/>
      <c r="M129" s="1863"/>
      <c r="N129" s="1863"/>
      <c r="O129" s="1863"/>
      <c r="P129" s="1863"/>
      <c r="Q129" s="1863"/>
      <c r="R129" s="1863"/>
      <c r="S129" s="1863"/>
      <c r="T129" s="1863"/>
      <c r="U129" s="1863"/>
      <c r="V129" s="1863"/>
      <c r="W129" s="1863"/>
      <c r="X129" s="1863"/>
      <c r="Y129" s="1863"/>
      <c r="Z129" s="1907"/>
      <c r="AA129" s="1907"/>
      <c r="AB129" s="1907"/>
      <c r="AC129" s="1907"/>
      <c r="AD129" s="1907"/>
      <c r="AE129" s="1908"/>
      <c r="AF129" s="1896" t="s">
        <v>315</v>
      </c>
      <c r="AG129" s="1897"/>
      <c r="AH129" s="1897"/>
      <c r="AI129" s="1897"/>
      <c r="AJ129" s="1898"/>
      <c r="AK129" s="1859"/>
      <c r="AL129" s="1860"/>
      <c r="AM129" s="1860"/>
      <c r="AN129" s="1860"/>
      <c r="AO129" s="1860"/>
      <c r="AP129" s="1860"/>
      <c r="AQ129" s="1860"/>
      <c r="AR129" s="1860"/>
      <c r="AS129" s="1860"/>
      <c r="AT129" s="1860"/>
      <c r="AU129" s="1860"/>
      <c r="AV129" s="1860"/>
      <c r="AW129" s="1860"/>
      <c r="AX129" s="1860"/>
      <c r="AY129" s="1860"/>
      <c r="AZ129" s="1860"/>
      <c r="BA129" s="1860"/>
      <c r="BB129" s="1860"/>
      <c r="BC129" s="1860"/>
      <c r="BD129" s="1860"/>
      <c r="BE129" s="1860"/>
      <c r="BF129" s="1860"/>
      <c r="BG129" s="1860"/>
      <c r="BH129" s="1860"/>
      <c r="BI129" s="2049"/>
      <c r="BQ129" s="2122"/>
      <c r="BR129" s="2122"/>
      <c r="BS129" s="2122"/>
      <c r="BT129" s="2122"/>
      <c r="BU129" s="2122"/>
      <c r="BV129" s="2122"/>
      <c r="BW129" s="2122"/>
      <c r="BX129" s="2122"/>
      <c r="BY129" s="2122"/>
      <c r="BZ129" s="2122"/>
      <c r="CA129" s="2122"/>
      <c r="CB129" s="2122"/>
      <c r="CC129" s="2122"/>
      <c r="CD129" s="2122"/>
      <c r="CE129" s="2122"/>
      <c r="CF129" s="2122"/>
      <c r="CG129" s="2122"/>
      <c r="CH129" s="2122"/>
      <c r="CI129" s="2122"/>
      <c r="CJ129" s="2122"/>
      <c r="CK129" s="2122"/>
      <c r="CL129" s="2122"/>
      <c r="CM129" s="2122"/>
      <c r="CN129" s="2122"/>
      <c r="CO129" s="2122"/>
      <c r="CP129" s="2122"/>
      <c r="CQ129" s="2122"/>
      <c r="CR129" s="2122"/>
      <c r="CS129" s="2122"/>
      <c r="CT129" s="2122"/>
      <c r="CU129" s="2122"/>
    </row>
    <row r="130" spans="1:117" ht="6.75" customHeight="1">
      <c r="A130" s="2175"/>
      <c r="B130" s="2176"/>
      <c r="C130" s="2180"/>
      <c r="D130" s="2183"/>
      <c r="E130" s="2186"/>
      <c r="F130" s="1818"/>
      <c r="G130" s="1819"/>
      <c r="H130" s="1819"/>
      <c r="I130" s="1819"/>
      <c r="J130" s="1819"/>
      <c r="K130" s="1862"/>
      <c r="L130" s="1863"/>
      <c r="M130" s="1863"/>
      <c r="N130" s="1863"/>
      <c r="O130" s="1863"/>
      <c r="P130" s="1863"/>
      <c r="Q130" s="1863"/>
      <c r="R130" s="1863"/>
      <c r="S130" s="1863"/>
      <c r="T130" s="1863"/>
      <c r="U130" s="1863"/>
      <c r="V130" s="1863"/>
      <c r="W130" s="1863"/>
      <c r="X130" s="1863"/>
      <c r="Y130" s="1863"/>
      <c r="Z130" s="1907"/>
      <c r="AA130" s="1907"/>
      <c r="AB130" s="1907"/>
      <c r="AC130" s="1907"/>
      <c r="AD130" s="1907"/>
      <c r="AE130" s="1908"/>
      <c r="AF130" s="1899"/>
      <c r="AG130" s="1900"/>
      <c r="AH130" s="1900"/>
      <c r="AI130" s="1900"/>
      <c r="AJ130" s="1901"/>
      <c r="AK130" s="1862"/>
      <c r="AL130" s="1863"/>
      <c r="AM130" s="1863"/>
      <c r="AN130" s="1863"/>
      <c r="AO130" s="1863"/>
      <c r="AP130" s="1863"/>
      <c r="AQ130" s="1863"/>
      <c r="AR130" s="1863"/>
      <c r="AS130" s="1863"/>
      <c r="AT130" s="1863"/>
      <c r="AU130" s="1863"/>
      <c r="AV130" s="1863"/>
      <c r="AW130" s="1863"/>
      <c r="AX130" s="1863"/>
      <c r="AY130" s="1863"/>
      <c r="AZ130" s="1863"/>
      <c r="BA130" s="1863"/>
      <c r="BB130" s="1863"/>
      <c r="BC130" s="1863"/>
      <c r="BD130" s="1863"/>
      <c r="BE130" s="1863"/>
      <c r="BF130" s="1863"/>
      <c r="BG130" s="1863"/>
      <c r="BH130" s="1863"/>
      <c r="BI130" s="2050"/>
      <c r="BQ130" s="2122"/>
      <c r="BR130" s="2122"/>
      <c r="BS130" s="2122"/>
      <c r="BT130" s="2122"/>
      <c r="BU130" s="2122"/>
      <c r="BV130" s="2122"/>
      <c r="BW130" s="2122"/>
      <c r="BX130" s="2122"/>
      <c r="BY130" s="2122"/>
      <c r="BZ130" s="2122"/>
      <c r="CA130" s="2122"/>
      <c r="CB130" s="2122"/>
      <c r="CC130" s="2122"/>
      <c r="CD130" s="2122"/>
      <c r="CE130" s="2122"/>
      <c r="CF130" s="2122"/>
      <c r="CG130" s="2122"/>
      <c r="CH130" s="2122"/>
      <c r="CI130" s="2122"/>
      <c r="CJ130" s="2122"/>
      <c r="CK130" s="2122"/>
      <c r="CL130" s="2122"/>
      <c r="CM130" s="2122"/>
      <c r="CN130" s="2122"/>
      <c r="CO130" s="2122"/>
      <c r="CP130" s="2122"/>
      <c r="CQ130" s="2122"/>
      <c r="CR130" s="2122"/>
      <c r="CS130" s="2122"/>
      <c r="CT130" s="2122"/>
      <c r="CU130" s="2122"/>
    </row>
    <row r="131" spans="1:117" ht="6.75" customHeight="1">
      <c r="A131" s="2175"/>
      <c r="B131" s="2176"/>
      <c r="C131" s="2180"/>
      <c r="D131" s="2183"/>
      <c r="E131" s="2186"/>
      <c r="F131" s="1853"/>
      <c r="G131" s="2124"/>
      <c r="H131" s="2124"/>
      <c r="I131" s="2124"/>
      <c r="J131" s="2124"/>
      <c r="K131" s="1862"/>
      <c r="L131" s="1863"/>
      <c r="M131" s="1863"/>
      <c r="N131" s="1863"/>
      <c r="O131" s="1863"/>
      <c r="P131" s="1863"/>
      <c r="Q131" s="1863"/>
      <c r="R131" s="1863"/>
      <c r="S131" s="1863"/>
      <c r="T131" s="1863"/>
      <c r="U131" s="1863"/>
      <c r="V131" s="1863"/>
      <c r="W131" s="1863"/>
      <c r="X131" s="1863"/>
      <c r="Y131" s="1863"/>
      <c r="Z131" s="1907"/>
      <c r="AA131" s="1907"/>
      <c r="AB131" s="1907"/>
      <c r="AC131" s="1907"/>
      <c r="AD131" s="1907"/>
      <c r="AE131" s="1908"/>
      <c r="AF131" s="1899"/>
      <c r="AG131" s="1900"/>
      <c r="AH131" s="1900"/>
      <c r="AI131" s="1900"/>
      <c r="AJ131" s="1901"/>
      <c r="AK131" s="1862"/>
      <c r="AL131" s="1863"/>
      <c r="AM131" s="1863"/>
      <c r="AN131" s="1863"/>
      <c r="AO131" s="1863"/>
      <c r="AP131" s="1863"/>
      <c r="AQ131" s="1863"/>
      <c r="AR131" s="1863"/>
      <c r="AS131" s="1863"/>
      <c r="AT131" s="1863"/>
      <c r="AU131" s="1863"/>
      <c r="AV131" s="1863"/>
      <c r="AW131" s="1863"/>
      <c r="AX131" s="1863"/>
      <c r="AY131" s="1863"/>
      <c r="AZ131" s="1863"/>
      <c r="BA131" s="1863"/>
      <c r="BB131" s="1863"/>
      <c r="BC131" s="1863"/>
      <c r="BD131" s="1863"/>
      <c r="BE131" s="1863"/>
      <c r="BF131" s="1863"/>
      <c r="BG131" s="1863"/>
      <c r="BH131" s="1863"/>
      <c r="BI131" s="2050"/>
      <c r="BQ131" s="2122"/>
      <c r="BR131" s="2122"/>
      <c r="BS131" s="2122"/>
      <c r="BT131" s="2122"/>
      <c r="BU131" s="2122"/>
      <c r="BV131" s="2122"/>
      <c r="BW131" s="2122"/>
      <c r="BX131" s="2122"/>
      <c r="BY131" s="2122"/>
      <c r="BZ131" s="2122"/>
      <c r="CA131" s="2122"/>
      <c r="CB131" s="2122"/>
      <c r="CC131" s="2122"/>
      <c r="CD131" s="2122"/>
      <c r="CE131" s="2122"/>
      <c r="CF131" s="2122"/>
      <c r="CG131" s="2122"/>
      <c r="CH131" s="2122"/>
      <c r="CI131" s="2122"/>
      <c r="CJ131" s="2122"/>
      <c r="CK131" s="2122"/>
      <c r="CL131" s="2122"/>
      <c r="CM131" s="2122"/>
      <c r="CN131" s="2122"/>
      <c r="CO131" s="2122"/>
      <c r="CP131" s="2122"/>
      <c r="CQ131" s="2122"/>
      <c r="CR131" s="2122"/>
      <c r="CS131" s="2122"/>
      <c r="CT131" s="2122"/>
      <c r="CU131" s="2122"/>
    </row>
    <row r="132" spans="1:117" ht="6.75" customHeight="1">
      <c r="A132" s="2175"/>
      <c r="B132" s="2176"/>
      <c r="C132" s="2180"/>
      <c r="D132" s="2183"/>
      <c r="E132" s="2186"/>
      <c r="F132" s="2096" t="s">
        <v>282</v>
      </c>
      <c r="G132" s="1819"/>
      <c r="H132" s="1819"/>
      <c r="I132" s="1819"/>
      <c r="J132" s="1819"/>
      <c r="K132" s="1873" t="s">
        <v>662</v>
      </c>
      <c r="L132" s="1873"/>
      <c r="M132" s="1873"/>
      <c r="N132" s="1873"/>
      <c r="O132" s="1873"/>
      <c r="P132" s="1873"/>
      <c r="Q132" s="1873"/>
      <c r="R132" s="1873"/>
      <c r="S132" s="1873"/>
      <c r="T132" s="1873"/>
      <c r="U132" s="1873"/>
      <c r="V132" s="1873"/>
      <c r="W132" s="1873"/>
      <c r="X132" s="1873"/>
      <c r="Y132" s="1873"/>
      <c r="Z132" s="1873"/>
      <c r="AA132" s="1873"/>
      <c r="AB132" s="1819" t="s">
        <v>283</v>
      </c>
      <c r="AC132" s="1819"/>
      <c r="AD132" s="1783" t="s">
        <v>339</v>
      </c>
      <c r="AE132" s="1783"/>
      <c r="AF132" s="1783"/>
      <c r="AG132" s="1783"/>
      <c r="AH132" s="1783"/>
      <c r="AI132" s="1783"/>
      <c r="AJ132" s="1783"/>
      <c r="AK132" s="1783"/>
      <c r="AL132" s="1783"/>
      <c r="AM132" s="1783"/>
      <c r="AN132" s="1783"/>
      <c r="AO132" s="1783"/>
      <c r="AP132" s="1783"/>
      <c r="AQ132" s="1783"/>
      <c r="AR132" s="1783"/>
      <c r="AS132" s="1783"/>
      <c r="AT132" s="1783"/>
      <c r="AU132" s="1783"/>
      <c r="AV132" s="1783"/>
      <c r="AW132" s="1783"/>
      <c r="AX132" s="1783"/>
      <c r="AY132" s="1783"/>
      <c r="AZ132" s="1783"/>
      <c r="BA132" s="1783"/>
      <c r="BB132" s="1783"/>
      <c r="BC132" s="1783"/>
      <c r="BD132" s="1783"/>
      <c r="BE132" s="1783"/>
      <c r="BF132" s="1783"/>
      <c r="BG132" s="1783"/>
      <c r="BH132" s="1783"/>
      <c r="BI132" s="2032"/>
      <c r="BQ132" s="2122"/>
      <c r="BR132" s="2122"/>
      <c r="BS132" s="2122"/>
      <c r="BT132" s="2122"/>
      <c r="BU132" s="2122"/>
      <c r="BV132" s="2122"/>
      <c r="BW132" s="2122"/>
      <c r="BX132" s="2122"/>
      <c r="BY132" s="2122"/>
      <c r="BZ132" s="2122"/>
      <c r="CA132" s="2122"/>
      <c r="CB132" s="2122"/>
      <c r="CC132" s="2122"/>
      <c r="CD132" s="2122"/>
      <c r="CE132" s="2122"/>
      <c r="CF132" s="2122"/>
      <c r="CG132" s="2122"/>
      <c r="CH132" s="2122"/>
      <c r="CI132" s="2122"/>
      <c r="CJ132" s="2122"/>
      <c r="CK132" s="2122"/>
      <c r="CL132" s="2122"/>
      <c r="CM132" s="2122"/>
      <c r="CN132" s="2122"/>
      <c r="CO132" s="2122"/>
      <c r="CP132" s="2122"/>
      <c r="CQ132" s="2122"/>
      <c r="CR132" s="2122"/>
      <c r="CS132" s="2122"/>
      <c r="CT132" s="2122"/>
      <c r="CU132" s="2122"/>
    </row>
    <row r="133" spans="1:117" ht="6.75" customHeight="1">
      <c r="A133" s="2175"/>
      <c r="B133" s="2176"/>
      <c r="C133" s="2180"/>
      <c r="D133" s="2183"/>
      <c r="E133" s="2186"/>
      <c r="F133" s="2096"/>
      <c r="G133" s="1819"/>
      <c r="H133" s="1819"/>
      <c r="I133" s="1819"/>
      <c r="J133" s="1819"/>
      <c r="K133" s="1873"/>
      <c r="L133" s="1873"/>
      <c r="M133" s="1873"/>
      <c r="N133" s="1873"/>
      <c r="O133" s="1873"/>
      <c r="P133" s="1873"/>
      <c r="Q133" s="1873"/>
      <c r="R133" s="1873"/>
      <c r="S133" s="1873"/>
      <c r="T133" s="1873"/>
      <c r="U133" s="1873"/>
      <c r="V133" s="1873"/>
      <c r="W133" s="1873"/>
      <c r="X133" s="1873"/>
      <c r="Y133" s="1873"/>
      <c r="Z133" s="1873"/>
      <c r="AA133" s="1873"/>
      <c r="AB133" s="1819"/>
      <c r="AC133" s="1819"/>
      <c r="AD133" s="1783"/>
      <c r="AE133" s="1783"/>
      <c r="AF133" s="1783"/>
      <c r="AG133" s="1783"/>
      <c r="AH133" s="1783"/>
      <c r="AI133" s="1783"/>
      <c r="AJ133" s="1783"/>
      <c r="AK133" s="1783"/>
      <c r="AL133" s="1783"/>
      <c r="AM133" s="1783"/>
      <c r="AN133" s="1783"/>
      <c r="AO133" s="1783"/>
      <c r="AP133" s="1783"/>
      <c r="AQ133" s="1783"/>
      <c r="AR133" s="1783"/>
      <c r="AS133" s="1783"/>
      <c r="AT133" s="1783"/>
      <c r="AU133" s="1783"/>
      <c r="AV133" s="1783"/>
      <c r="AW133" s="1783"/>
      <c r="AX133" s="1783"/>
      <c r="AY133" s="1783"/>
      <c r="AZ133" s="1783"/>
      <c r="BA133" s="1783"/>
      <c r="BB133" s="1783"/>
      <c r="BC133" s="1783"/>
      <c r="BD133" s="1783"/>
      <c r="BE133" s="1783"/>
      <c r="BF133" s="1783"/>
      <c r="BG133" s="1783"/>
      <c r="BH133" s="1783"/>
      <c r="BI133" s="2032"/>
      <c r="BQ133" s="2122"/>
      <c r="BR133" s="2122"/>
      <c r="BS133" s="2122"/>
      <c r="BT133" s="2122"/>
      <c r="BU133" s="2122"/>
      <c r="BV133" s="2122"/>
      <c r="BW133" s="2122"/>
      <c r="BX133" s="2122"/>
      <c r="BY133" s="2122"/>
      <c r="BZ133" s="2122"/>
      <c r="CA133" s="2122"/>
      <c r="CB133" s="2122"/>
      <c r="CC133" s="2122"/>
      <c r="CD133" s="2122"/>
      <c r="CE133" s="2122"/>
      <c r="CF133" s="2122"/>
      <c r="CG133" s="2122"/>
      <c r="CH133" s="2122"/>
      <c r="CI133" s="2122"/>
      <c r="CJ133" s="2122"/>
      <c r="CK133" s="2122"/>
      <c r="CL133" s="2122"/>
      <c r="CM133" s="2122"/>
      <c r="CN133" s="2122"/>
      <c r="CO133" s="2122"/>
      <c r="CP133" s="2122"/>
      <c r="CQ133" s="2122"/>
      <c r="CR133" s="2122"/>
      <c r="CS133" s="2122"/>
      <c r="CT133" s="2122"/>
      <c r="CU133" s="2122"/>
    </row>
    <row r="134" spans="1:117" ht="6.75" customHeight="1">
      <c r="A134" s="2175"/>
      <c r="B134" s="2176"/>
      <c r="C134" s="2181"/>
      <c r="D134" s="2184"/>
      <c r="E134" s="2188"/>
      <c r="F134" s="2125"/>
      <c r="G134" s="2126"/>
      <c r="H134" s="2126"/>
      <c r="I134" s="2126"/>
      <c r="J134" s="2126"/>
      <c r="K134" s="2127"/>
      <c r="L134" s="2127"/>
      <c r="M134" s="2127"/>
      <c r="N134" s="2127"/>
      <c r="O134" s="2127"/>
      <c r="P134" s="2127"/>
      <c r="Q134" s="2127"/>
      <c r="R134" s="2127"/>
      <c r="S134" s="2127"/>
      <c r="T134" s="2127"/>
      <c r="U134" s="2127"/>
      <c r="V134" s="2127"/>
      <c r="W134" s="2127"/>
      <c r="X134" s="2127"/>
      <c r="Y134" s="2127"/>
      <c r="Z134" s="2127"/>
      <c r="AA134" s="2127"/>
      <c r="AB134" s="2126"/>
      <c r="AC134" s="2126"/>
      <c r="AD134" s="2128"/>
      <c r="AE134" s="2128"/>
      <c r="AF134" s="2128"/>
      <c r="AG134" s="2128"/>
      <c r="AH134" s="2128"/>
      <c r="AI134" s="2128"/>
      <c r="AJ134" s="2128"/>
      <c r="AK134" s="2128"/>
      <c r="AL134" s="2128"/>
      <c r="AM134" s="2128"/>
      <c r="AN134" s="2128"/>
      <c r="AO134" s="2128"/>
      <c r="AP134" s="2128"/>
      <c r="AQ134" s="2128"/>
      <c r="AR134" s="2128"/>
      <c r="AS134" s="2128"/>
      <c r="AT134" s="2128"/>
      <c r="AU134" s="2128"/>
      <c r="AV134" s="2128"/>
      <c r="AW134" s="2128"/>
      <c r="AX134" s="2128"/>
      <c r="AY134" s="2128"/>
      <c r="AZ134" s="2128"/>
      <c r="BA134" s="2128"/>
      <c r="BB134" s="2128"/>
      <c r="BC134" s="2128"/>
      <c r="BD134" s="2128"/>
      <c r="BE134" s="2128"/>
      <c r="BF134" s="2128"/>
      <c r="BG134" s="2128"/>
      <c r="BH134" s="2128"/>
      <c r="BI134" s="2129"/>
      <c r="BQ134" s="2122"/>
      <c r="BR134" s="2122"/>
      <c r="BS134" s="2122"/>
      <c r="BT134" s="2122"/>
      <c r="BU134" s="2122"/>
      <c r="BV134" s="2122"/>
      <c r="BW134" s="2122"/>
      <c r="BX134" s="2122"/>
      <c r="BY134" s="2122"/>
      <c r="BZ134" s="2122"/>
      <c r="CA134" s="2122"/>
      <c r="CB134" s="2122"/>
      <c r="CC134" s="2122"/>
      <c r="CD134" s="2122"/>
      <c r="CE134" s="2122"/>
      <c r="CF134" s="2122"/>
      <c r="CG134" s="2122"/>
      <c r="CH134" s="2122"/>
      <c r="CI134" s="2122"/>
      <c r="CJ134" s="2122"/>
      <c r="CK134" s="2122"/>
      <c r="CL134" s="2122"/>
      <c r="CM134" s="2122"/>
      <c r="CN134" s="2122"/>
      <c r="CO134" s="2122"/>
      <c r="CP134" s="2122"/>
      <c r="CQ134" s="2122"/>
      <c r="CR134" s="2122"/>
      <c r="CS134" s="2122"/>
      <c r="CT134" s="2122"/>
      <c r="CU134" s="2122"/>
    </row>
    <row r="135" spans="1:117" ht="6.75" customHeight="1">
      <c r="A135" s="2175"/>
      <c r="B135" s="2176"/>
      <c r="C135" s="2143"/>
      <c r="D135" s="2145" t="s">
        <v>340</v>
      </c>
      <c r="E135" s="2148" t="s">
        <v>341</v>
      </c>
      <c r="F135" s="2151" t="s">
        <v>342</v>
      </c>
      <c r="G135" s="1755"/>
      <c r="H135" s="1755"/>
      <c r="I135" s="1755"/>
      <c r="J135" s="1755"/>
      <c r="K135" s="1755"/>
      <c r="L135" s="1755"/>
      <c r="M135" s="1755"/>
      <c r="N135" s="1755"/>
      <c r="O135" s="1755"/>
      <c r="P135" s="1755"/>
      <c r="Q135" s="1755"/>
      <c r="R135" s="1755"/>
      <c r="S135" s="1755"/>
      <c r="T135" s="1755"/>
      <c r="U135" s="1755"/>
      <c r="V135" s="1755"/>
      <c r="W135" s="1755"/>
      <c r="X135" s="1755"/>
      <c r="Y135" s="1755"/>
      <c r="Z135" s="1755"/>
      <c r="AA135" s="1755"/>
      <c r="AB135" s="1755"/>
      <c r="AC135" s="1755"/>
      <c r="AD135" s="1755"/>
      <c r="AE135" s="1755"/>
      <c r="AF135" s="1755"/>
      <c r="AG135" s="1755"/>
      <c r="AH135" s="1755"/>
      <c r="AI135" s="1755"/>
      <c r="AJ135" s="1755"/>
      <c r="AK135" s="1755"/>
      <c r="AL135" s="1755"/>
      <c r="AM135" s="1755"/>
      <c r="AN135" s="1755"/>
      <c r="AO135" s="1755"/>
      <c r="AP135" s="1755"/>
      <c r="AQ135" s="1755"/>
      <c r="AR135" s="1755"/>
      <c r="AS135" s="1755"/>
      <c r="AT135" s="1755"/>
      <c r="AU135" s="1755"/>
      <c r="AV135" s="1755"/>
      <c r="AW135" s="1755"/>
      <c r="AX135" s="1755"/>
      <c r="AY135" s="1755"/>
      <c r="AZ135" s="1755"/>
      <c r="BA135" s="1755"/>
      <c r="BB135" s="1755"/>
      <c r="BC135" s="1755"/>
      <c r="BD135" s="1755"/>
      <c r="BE135" s="1755"/>
      <c r="BF135" s="1755"/>
      <c r="BG135" s="1755"/>
      <c r="BH135" s="1755"/>
      <c r="BI135" s="2152"/>
      <c r="BQ135" s="2122"/>
      <c r="BR135" s="2122"/>
      <c r="BS135" s="2122"/>
      <c r="BT135" s="2122"/>
      <c r="BU135" s="2122"/>
      <c r="BV135" s="2122"/>
      <c r="BW135" s="2122"/>
      <c r="BX135" s="2122"/>
      <c r="BY135" s="2122"/>
      <c r="BZ135" s="2122"/>
      <c r="CA135" s="2122"/>
      <c r="CB135" s="2122"/>
      <c r="CC135" s="2122"/>
      <c r="CD135" s="2122"/>
      <c r="CE135" s="2122"/>
      <c r="CF135" s="2122"/>
      <c r="CG135" s="2122"/>
      <c r="CH135" s="2122"/>
      <c r="CI135" s="2122"/>
      <c r="CJ135" s="2122"/>
      <c r="CK135" s="2122"/>
      <c r="CL135" s="2122"/>
      <c r="CM135" s="2122"/>
      <c r="CN135" s="2122"/>
      <c r="CO135" s="2122"/>
      <c r="CP135" s="2122"/>
      <c r="CQ135" s="2122"/>
      <c r="CR135" s="2122"/>
      <c r="CS135" s="2122"/>
      <c r="CT135" s="2122"/>
      <c r="CU135" s="2122"/>
    </row>
    <row r="136" spans="1:117" ht="6.75" customHeight="1">
      <c r="A136" s="2175"/>
      <c r="B136" s="2176"/>
      <c r="C136" s="2143"/>
      <c r="D136" s="2146"/>
      <c r="E136" s="2149"/>
      <c r="F136" s="2151"/>
      <c r="G136" s="1755"/>
      <c r="H136" s="1755"/>
      <c r="I136" s="1755"/>
      <c r="J136" s="1755"/>
      <c r="K136" s="1755"/>
      <c r="L136" s="1755"/>
      <c r="M136" s="1755"/>
      <c r="N136" s="1755"/>
      <c r="O136" s="1755"/>
      <c r="P136" s="1755"/>
      <c r="Q136" s="1755"/>
      <c r="R136" s="1755"/>
      <c r="S136" s="1755"/>
      <c r="T136" s="1755"/>
      <c r="U136" s="1755"/>
      <c r="V136" s="1755"/>
      <c r="W136" s="1755"/>
      <c r="X136" s="1755"/>
      <c r="Y136" s="1755"/>
      <c r="Z136" s="1755"/>
      <c r="AA136" s="1755"/>
      <c r="AB136" s="1755"/>
      <c r="AC136" s="1755"/>
      <c r="AD136" s="1755"/>
      <c r="AE136" s="1755"/>
      <c r="AF136" s="1755"/>
      <c r="AG136" s="1755"/>
      <c r="AH136" s="1755"/>
      <c r="AI136" s="1755"/>
      <c r="AJ136" s="1755"/>
      <c r="AK136" s="1755"/>
      <c r="AL136" s="1755"/>
      <c r="AM136" s="1755"/>
      <c r="AN136" s="1755"/>
      <c r="AO136" s="1755"/>
      <c r="AP136" s="1755"/>
      <c r="AQ136" s="1755"/>
      <c r="AR136" s="1755"/>
      <c r="AS136" s="1755"/>
      <c r="AT136" s="1755"/>
      <c r="AU136" s="1755"/>
      <c r="AV136" s="1755"/>
      <c r="AW136" s="1755"/>
      <c r="AX136" s="1755"/>
      <c r="AY136" s="1755"/>
      <c r="AZ136" s="1755"/>
      <c r="BA136" s="1755"/>
      <c r="BB136" s="1755"/>
      <c r="BC136" s="1755"/>
      <c r="BD136" s="1755"/>
      <c r="BE136" s="1755"/>
      <c r="BF136" s="1755"/>
      <c r="BG136" s="1755"/>
      <c r="BH136" s="1755"/>
      <c r="BI136" s="2152"/>
      <c r="BQ136" s="269"/>
      <c r="BR136" s="269"/>
      <c r="BS136" s="269"/>
      <c r="BT136" s="269"/>
      <c r="BU136" s="269"/>
      <c r="BV136" s="269"/>
      <c r="BW136" s="269"/>
      <c r="BX136" s="269"/>
      <c r="BY136" s="269"/>
      <c r="BZ136" s="269"/>
      <c r="CA136" s="269"/>
      <c r="CB136" s="269"/>
      <c r="CC136" s="269"/>
      <c r="CD136" s="269"/>
      <c r="CE136" s="269"/>
      <c r="CF136" s="269"/>
      <c r="CG136" s="269"/>
      <c r="CH136" s="269"/>
      <c r="CI136" s="269"/>
      <c r="CJ136" s="269"/>
      <c r="CK136" s="269"/>
      <c r="CL136" s="269"/>
      <c r="CM136" s="269"/>
      <c r="CT136" s="249"/>
      <c r="CU136" s="249"/>
      <c r="CV136" s="249"/>
      <c r="CW136" s="249"/>
      <c r="CX136" s="249"/>
      <c r="CY136" s="249"/>
      <c r="CZ136" s="249"/>
      <c r="DA136" s="269"/>
      <c r="DB136" s="269"/>
      <c r="DC136" s="269"/>
      <c r="DD136" s="269"/>
      <c r="DE136" s="269"/>
      <c r="DF136" s="269"/>
      <c r="DG136" s="269"/>
      <c r="DH136" s="269"/>
      <c r="DI136" s="269"/>
      <c r="DJ136" s="269"/>
      <c r="DK136" s="269"/>
      <c r="DL136" s="269"/>
      <c r="DM136" s="269"/>
    </row>
    <row r="137" spans="1:117" ht="6.75" customHeight="1">
      <c r="A137" s="2175"/>
      <c r="B137" s="2176"/>
      <c r="C137" s="2143"/>
      <c r="D137" s="2146"/>
      <c r="E137" s="2149"/>
      <c r="F137" s="2151"/>
      <c r="G137" s="1755"/>
      <c r="H137" s="1755"/>
      <c r="I137" s="1755"/>
      <c r="J137" s="1755"/>
      <c r="K137" s="1755"/>
      <c r="L137" s="1755"/>
      <c r="M137" s="1755"/>
      <c r="N137" s="1755"/>
      <c r="O137" s="1755"/>
      <c r="P137" s="1755"/>
      <c r="Q137" s="1755"/>
      <c r="R137" s="1755"/>
      <c r="S137" s="1755"/>
      <c r="T137" s="1755"/>
      <c r="U137" s="1755"/>
      <c r="V137" s="1755"/>
      <c r="W137" s="1755"/>
      <c r="X137" s="1755"/>
      <c r="Y137" s="1755"/>
      <c r="Z137" s="1755"/>
      <c r="AA137" s="1755"/>
      <c r="AB137" s="1755"/>
      <c r="AC137" s="1755"/>
      <c r="AD137" s="1755"/>
      <c r="AE137" s="1755"/>
      <c r="AF137" s="1755"/>
      <c r="AG137" s="1755"/>
      <c r="AH137" s="1755"/>
      <c r="AI137" s="1755"/>
      <c r="AJ137" s="1755"/>
      <c r="AK137" s="1755"/>
      <c r="AL137" s="1755"/>
      <c r="AM137" s="1755"/>
      <c r="AN137" s="1755"/>
      <c r="AO137" s="1755"/>
      <c r="AP137" s="1755"/>
      <c r="AQ137" s="1755"/>
      <c r="AR137" s="1755"/>
      <c r="AS137" s="1755"/>
      <c r="AT137" s="1755"/>
      <c r="AU137" s="1755"/>
      <c r="AV137" s="1755"/>
      <c r="AW137" s="1755"/>
      <c r="AX137" s="1755"/>
      <c r="AY137" s="1755"/>
      <c r="AZ137" s="1755"/>
      <c r="BA137" s="1755"/>
      <c r="BB137" s="1755"/>
      <c r="BC137" s="1755"/>
      <c r="BD137" s="1755"/>
      <c r="BE137" s="1755"/>
      <c r="BF137" s="1755"/>
      <c r="BG137" s="1755"/>
      <c r="BH137" s="1755"/>
      <c r="BI137" s="2152"/>
      <c r="BQ137" s="269"/>
      <c r="BR137" s="269"/>
      <c r="BS137" s="269"/>
      <c r="BT137" s="269"/>
      <c r="BU137" s="269"/>
      <c r="BV137" s="269"/>
      <c r="BW137" s="269"/>
      <c r="BX137" s="269"/>
      <c r="BY137" s="269"/>
      <c r="BZ137" s="269"/>
      <c r="CA137" s="269"/>
      <c r="CB137" s="269"/>
      <c r="CC137" s="269"/>
      <c r="CD137" s="269"/>
      <c r="CE137" s="269"/>
      <c r="CF137" s="269"/>
      <c r="CG137" s="269"/>
      <c r="CH137" s="269"/>
      <c r="CI137" s="269"/>
      <c r="CJ137" s="269"/>
      <c r="CK137" s="269"/>
      <c r="CL137" s="269"/>
      <c r="CM137" s="269"/>
      <c r="CT137" s="249"/>
      <c r="CU137" s="249"/>
      <c r="CV137" s="249"/>
      <c r="CW137" s="249"/>
      <c r="CX137" s="249"/>
      <c r="CY137" s="249"/>
      <c r="CZ137" s="249"/>
      <c r="DA137" s="269"/>
      <c r="DB137" s="269"/>
      <c r="DC137" s="269"/>
      <c r="DD137" s="269"/>
      <c r="DE137" s="269"/>
      <c r="DF137" s="269"/>
      <c r="DG137" s="269"/>
      <c r="DH137" s="269"/>
      <c r="DI137" s="269"/>
      <c r="DJ137" s="269"/>
      <c r="DK137" s="269"/>
      <c r="DL137" s="269"/>
      <c r="DM137" s="269"/>
    </row>
    <row r="138" spans="1:117" ht="6.75" customHeight="1">
      <c r="A138" s="2175"/>
      <c r="B138" s="2176"/>
      <c r="C138" s="2143"/>
      <c r="D138" s="2146"/>
      <c r="E138" s="2149"/>
      <c r="F138" s="2151"/>
      <c r="G138" s="1755"/>
      <c r="H138" s="1755"/>
      <c r="I138" s="1755"/>
      <c r="J138" s="1755"/>
      <c r="K138" s="1755"/>
      <c r="L138" s="1755"/>
      <c r="M138" s="1755"/>
      <c r="N138" s="1755"/>
      <c r="O138" s="1755"/>
      <c r="P138" s="1755"/>
      <c r="Q138" s="1755"/>
      <c r="R138" s="1755"/>
      <c r="S138" s="1755"/>
      <c r="T138" s="1755"/>
      <c r="U138" s="1755"/>
      <c r="V138" s="1755"/>
      <c r="W138" s="1755"/>
      <c r="X138" s="1755"/>
      <c r="Y138" s="1755"/>
      <c r="Z138" s="1755"/>
      <c r="AA138" s="1755"/>
      <c r="AB138" s="1755"/>
      <c r="AC138" s="1755"/>
      <c r="AD138" s="1755"/>
      <c r="AE138" s="1755"/>
      <c r="AF138" s="1755"/>
      <c r="AG138" s="1755"/>
      <c r="AH138" s="1755"/>
      <c r="AI138" s="1755"/>
      <c r="AJ138" s="1755"/>
      <c r="AK138" s="1755"/>
      <c r="AL138" s="1755"/>
      <c r="AM138" s="1755"/>
      <c r="AN138" s="1755"/>
      <c r="AO138" s="1755"/>
      <c r="AP138" s="1755"/>
      <c r="AQ138" s="1755"/>
      <c r="AR138" s="1755"/>
      <c r="AS138" s="1755"/>
      <c r="AT138" s="1755"/>
      <c r="AU138" s="1755"/>
      <c r="AV138" s="1755"/>
      <c r="AW138" s="1755"/>
      <c r="AX138" s="1755"/>
      <c r="AY138" s="1755"/>
      <c r="AZ138" s="1755"/>
      <c r="BA138" s="1755"/>
      <c r="BB138" s="1755"/>
      <c r="BC138" s="1755"/>
      <c r="BD138" s="1755"/>
      <c r="BE138" s="1755"/>
      <c r="BF138" s="1755"/>
      <c r="BG138" s="1755"/>
      <c r="BH138" s="1755"/>
      <c r="BI138" s="2152"/>
      <c r="BQ138" s="269"/>
      <c r="BR138" s="269"/>
      <c r="BS138" s="269"/>
      <c r="BT138" s="269"/>
      <c r="BU138" s="269"/>
      <c r="BV138" s="269"/>
      <c r="BW138" s="269"/>
      <c r="BX138" s="269"/>
      <c r="BY138" s="269"/>
      <c r="BZ138" s="269"/>
      <c r="CA138" s="269"/>
      <c r="CB138" s="269"/>
      <c r="CC138" s="269"/>
      <c r="CD138" s="269"/>
      <c r="CE138" s="269"/>
      <c r="CF138" s="269"/>
      <c r="CG138" s="269"/>
      <c r="CH138" s="269"/>
      <c r="CI138" s="269"/>
      <c r="CJ138" s="269"/>
      <c r="CK138" s="269"/>
      <c r="CL138" s="269"/>
      <c r="CM138" s="269"/>
      <c r="CT138" s="249"/>
      <c r="CU138" s="249"/>
      <c r="CV138" s="249"/>
      <c r="CW138" s="249"/>
      <c r="CX138" s="249"/>
      <c r="CY138" s="249"/>
      <c r="CZ138" s="249"/>
      <c r="DA138" s="241"/>
      <c r="DB138" s="269"/>
      <c r="DC138" s="269"/>
      <c r="DD138" s="269"/>
      <c r="DE138" s="269"/>
      <c r="DF138" s="269"/>
      <c r="DG138" s="269"/>
      <c r="DH138" s="269"/>
      <c r="DI138" s="269"/>
      <c r="DJ138" s="269"/>
      <c r="DK138" s="269"/>
      <c r="DL138" s="269"/>
      <c r="DM138" s="269"/>
    </row>
    <row r="139" spans="1:117" ht="6.75" customHeight="1">
      <c r="A139" s="2175"/>
      <c r="B139" s="2176"/>
      <c r="C139" s="2143"/>
      <c r="D139" s="2146"/>
      <c r="E139" s="2149"/>
      <c r="F139" s="2151"/>
      <c r="G139" s="1755"/>
      <c r="H139" s="1755"/>
      <c r="I139" s="1755"/>
      <c r="J139" s="1755"/>
      <c r="K139" s="1755"/>
      <c r="L139" s="1755"/>
      <c r="M139" s="1755"/>
      <c r="N139" s="1755"/>
      <c r="O139" s="1755"/>
      <c r="P139" s="1755"/>
      <c r="Q139" s="1755"/>
      <c r="R139" s="1755"/>
      <c r="S139" s="1755"/>
      <c r="T139" s="1755"/>
      <c r="U139" s="1755"/>
      <c r="V139" s="1755"/>
      <c r="W139" s="1755"/>
      <c r="X139" s="1755"/>
      <c r="Y139" s="1755"/>
      <c r="Z139" s="1755"/>
      <c r="AA139" s="1755"/>
      <c r="AB139" s="1755"/>
      <c r="AC139" s="1755"/>
      <c r="AD139" s="1755"/>
      <c r="AE139" s="1755"/>
      <c r="AF139" s="1755"/>
      <c r="AG139" s="1755"/>
      <c r="AH139" s="1755"/>
      <c r="AI139" s="1755"/>
      <c r="AJ139" s="1755"/>
      <c r="AK139" s="1755"/>
      <c r="AL139" s="1755"/>
      <c r="AM139" s="1755"/>
      <c r="AN139" s="1755"/>
      <c r="AO139" s="1755"/>
      <c r="AP139" s="1755"/>
      <c r="AQ139" s="1755"/>
      <c r="AR139" s="1755"/>
      <c r="AS139" s="1755"/>
      <c r="AT139" s="1755"/>
      <c r="AU139" s="1755"/>
      <c r="AV139" s="1755"/>
      <c r="AW139" s="1755"/>
      <c r="AX139" s="1755"/>
      <c r="AY139" s="1755"/>
      <c r="AZ139" s="1755"/>
      <c r="BA139" s="1755"/>
      <c r="BB139" s="1755"/>
      <c r="BC139" s="1755"/>
      <c r="BD139" s="1755"/>
      <c r="BE139" s="1755"/>
      <c r="BF139" s="1755"/>
      <c r="BG139" s="1755"/>
      <c r="BH139" s="1755"/>
      <c r="BI139" s="2152"/>
      <c r="BQ139" s="269"/>
      <c r="BR139" s="269"/>
      <c r="BS139" s="269"/>
      <c r="BT139" s="269"/>
      <c r="BU139" s="269"/>
      <c r="BV139" s="269"/>
      <c r="BW139" s="269"/>
      <c r="BX139" s="269"/>
      <c r="BY139" s="269"/>
      <c r="BZ139" s="269"/>
      <c r="CA139" s="269"/>
      <c r="CB139" s="269"/>
      <c r="CC139" s="269"/>
      <c r="CD139" s="269"/>
      <c r="CE139" s="269"/>
      <c r="CF139" s="269"/>
      <c r="CG139" s="269"/>
      <c r="CH139" s="269"/>
      <c r="CI139" s="269"/>
      <c r="CJ139" s="269"/>
      <c r="CK139" s="269"/>
      <c r="CL139" s="269"/>
      <c r="CM139" s="269"/>
      <c r="CT139" s="249"/>
      <c r="CU139" s="249"/>
      <c r="CV139" s="249"/>
      <c r="CW139" s="249"/>
      <c r="CX139" s="249"/>
      <c r="CY139" s="249"/>
      <c r="CZ139" s="249"/>
      <c r="DA139" s="241"/>
      <c r="DB139" s="269"/>
      <c r="DC139" s="269"/>
      <c r="DD139" s="269"/>
      <c r="DE139" s="269"/>
      <c r="DF139" s="269"/>
      <c r="DG139" s="269"/>
      <c r="DH139" s="269"/>
      <c r="DI139" s="269"/>
      <c r="DJ139" s="269"/>
      <c r="DK139" s="269"/>
      <c r="DL139" s="269"/>
      <c r="DM139" s="269"/>
    </row>
    <row r="140" spans="1:117" ht="6.75" customHeight="1">
      <c r="A140" s="2175"/>
      <c r="B140" s="2176"/>
      <c r="C140" s="2143"/>
      <c r="D140" s="2146"/>
      <c r="E140" s="2149"/>
      <c r="F140" s="2151"/>
      <c r="G140" s="1755"/>
      <c r="H140" s="1755"/>
      <c r="I140" s="1755"/>
      <c r="J140" s="1755"/>
      <c r="K140" s="1755"/>
      <c r="L140" s="1755"/>
      <c r="M140" s="1755"/>
      <c r="N140" s="1755"/>
      <c r="O140" s="1755"/>
      <c r="P140" s="1755"/>
      <c r="Q140" s="1755"/>
      <c r="R140" s="1755"/>
      <c r="S140" s="1755"/>
      <c r="T140" s="1755"/>
      <c r="U140" s="1755"/>
      <c r="V140" s="1755"/>
      <c r="W140" s="1755"/>
      <c r="X140" s="1755"/>
      <c r="Y140" s="1755"/>
      <c r="Z140" s="1755"/>
      <c r="AA140" s="1755"/>
      <c r="AB140" s="1755"/>
      <c r="AC140" s="1755"/>
      <c r="AD140" s="1755"/>
      <c r="AE140" s="1755"/>
      <c r="AF140" s="1755"/>
      <c r="AG140" s="1755"/>
      <c r="AH140" s="1755"/>
      <c r="AI140" s="1755"/>
      <c r="AJ140" s="1755"/>
      <c r="AK140" s="1755"/>
      <c r="AL140" s="1755"/>
      <c r="AM140" s="1755"/>
      <c r="AN140" s="1755"/>
      <c r="AO140" s="1755"/>
      <c r="AP140" s="1755"/>
      <c r="AQ140" s="1755"/>
      <c r="AR140" s="1755"/>
      <c r="AS140" s="1755"/>
      <c r="AT140" s="1755"/>
      <c r="AU140" s="1755"/>
      <c r="AV140" s="1755"/>
      <c r="AW140" s="1755"/>
      <c r="AX140" s="1755"/>
      <c r="AY140" s="1755"/>
      <c r="AZ140" s="1755"/>
      <c r="BA140" s="1755"/>
      <c r="BB140" s="1755"/>
      <c r="BC140" s="1755"/>
      <c r="BD140" s="1755"/>
      <c r="BE140" s="1755"/>
      <c r="BF140" s="1755"/>
      <c r="BG140" s="1755"/>
      <c r="BH140" s="1755"/>
      <c r="BI140" s="2152"/>
      <c r="BQ140" s="269"/>
      <c r="BR140" s="269"/>
      <c r="BS140" s="269"/>
      <c r="BT140" s="269"/>
      <c r="BU140" s="269"/>
      <c r="BV140" s="269"/>
      <c r="BW140" s="269"/>
      <c r="BX140" s="269"/>
      <c r="BY140" s="269"/>
      <c r="BZ140" s="269"/>
      <c r="CA140" s="269"/>
      <c r="CB140" s="269"/>
      <c r="CC140" s="269"/>
      <c r="CD140" s="269"/>
      <c r="CE140" s="269"/>
      <c r="CF140" s="269"/>
      <c r="CG140" s="269"/>
      <c r="CH140" s="269"/>
      <c r="CI140" s="269"/>
      <c r="CJ140" s="269"/>
      <c r="CK140" s="269"/>
      <c r="CL140" s="269"/>
      <c r="CM140" s="269"/>
      <c r="CT140" s="249"/>
      <c r="CU140" s="249"/>
      <c r="CV140" s="249"/>
      <c r="CW140" s="249"/>
      <c r="CX140" s="249"/>
      <c r="CY140" s="249"/>
      <c r="CZ140" s="249"/>
      <c r="DA140" s="269"/>
      <c r="DB140" s="269"/>
      <c r="DC140" s="269"/>
      <c r="DD140" s="269"/>
      <c r="DE140" s="269"/>
      <c r="DF140" s="269"/>
      <c r="DG140" s="269"/>
      <c r="DH140" s="269"/>
      <c r="DI140" s="269"/>
      <c r="DJ140" s="269"/>
      <c r="DK140" s="269"/>
      <c r="DL140" s="269"/>
      <c r="DM140" s="269"/>
    </row>
    <row r="141" spans="1:117" ht="6.75" customHeight="1">
      <c r="A141" s="2175"/>
      <c r="B141" s="2176"/>
      <c r="C141" s="2143"/>
      <c r="D141" s="2146"/>
      <c r="E141" s="2149"/>
      <c r="F141" s="2153"/>
      <c r="G141" s="2154"/>
      <c r="H141" s="2154"/>
      <c r="I141" s="2154"/>
      <c r="J141" s="2154"/>
      <c r="K141" s="2154"/>
      <c r="L141" s="2154"/>
      <c r="M141" s="2154"/>
      <c r="N141" s="2154"/>
      <c r="O141" s="2154"/>
      <c r="P141" s="2154"/>
      <c r="Q141" s="2154"/>
      <c r="R141" s="2154"/>
      <c r="S141" s="2154"/>
      <c r="T141" s="2154"/>
      <c r="U141" s="2154"/>
      <c r="V141" s="2154"/>
      <c r="W141" s="2154"/>
      <c r="X141" s="2154"/>
      <c r="Y141" s="2154"/>
      <c r="Z141" s="2154"/>
      <c r="AA141" s="2154"/>
      <c r="AB141" s="2154"/>
      <c r="AC141" s="2154"/>
      <c r="AD141" s="2154"/>
      <c r="AE141" s="2154"/>
      <c r="AF141" s="2154"/>
      <c r="AG141" s="2154"/>
      <c r="AH141" s="2154"/>
      <c r="AI141" s="2154"/>
      <c r="AJ141" s="2154"/>
      <c r="AK141" s="2154"/>
      <c r="AL141" s="2154"/>
      <c r="AM141" s="2154"/>
      <c r="AN141" s="2154"/>
      <c r="AO141" s="2154"/>
      <c r="AP141" s="2154"/>
      <c r="AQ141" s="2154"/>
      <c r="AR141" s="2154"/>
      <c r="AS141" s="2154"/>
      <c r="AT141" s="2154"/>
      <c r="AU141" s="2154"/>
      <c r="AV141" s="2154"/>
      <c r="AW141" s="2154"/>
      <c r="AX141" s="2154"/>
      <c r="AY141" s="2154"/>
      <c r="AZ141" s="2154"/>
      <c r="BA141" s="2154"/>
      <c r="BB141" s="2154"/>
      <c r="BC141" s="2154"/>
      <c r="BD141" s="2154"/>
      <c r="BE141" s="2154"/>
      <c r="BF141" s="2154"/>
      <c r="BG141" s="2154"/>
      <c r="BH141" s="2154"/>
      <c r="BI141" s="2155"/>
      <c r="BQ141" s="269"/>
      <c r="BR141" s="269"/>
      <c r="BS141" s="269"/>
      <c r="BT141" s="269"/>
      <c r="BU141" s="269"/>
      <c r="BV141" s="269"/>
      <c r="BW141" s="269"/>
      <c r="BX141" s="269"/>
      <c r="BY141" s="269"/>
      <c r="BZ141" s="269"/>
      <c r="CA141" s="269"/>
      <c r="CB141" s="269"/>
      <c r="CC141" s="269"/>
      <c r="CD141" s="269"/>
      <c r="CE141" s="269"/>
      <c r="CF141" s="269"/>
      <c r="CG141" s="269"/>
      <c r="CH141" s="269"/>
      <c r="CI141" s="269"/>
      <c r="CJ141" s="269"/>
      <c r="CK141" s="269"/>
      <c r="CL141" s="269"/>
      <c r="CM141" s="269"/>
      <c r="CT141" s="249"/>
      <c r="CU141" s="249"/>
      <c r="CV141" s="249"/>
      <c r="CW141" s="249"/>
      <c r="CX141" s="249"/>
      <c r="CY141" s="249"/>
      <c r="CZ141" s="249"/>
      <c r="DA141" s="269"/>
      <c r="DB141" s="269"/>
      <c r="DC141" s="269"/>
      <c r="DD141" s="269"/>
      <c r="DE141" s="269"/>
      <c r="DF141" s="269"/>
      <c r="DG141" s="269"/>
      <c r="DH141" s="269"/>
      <c r="DI141" s="269"/>
      <c r="DJ141" s="269"/>
      <c r="DK141" s="269"/>
      <c r="DL141" s="269"/>
      <c r="DM141" s="269"/>
    </row>
    <row r="142" spans="1:117" ht="6.75" customHeight="1">
      <c r="A142" s="2175"/>
      <c r="B142" s="2176"/>
      <c r="C142" s="2143"/>
      <c r="D142" s="2146"/>
      <c r="E142" s="2149"/>
      <c r="F142" s="2156" t="s">
        <v>282</v>
      </c>
      <c r="G142" s="2157"/>
      <c r="H142" s="2157"/>
      <c r="I142" s="2157"/>
      <c r="J142" s="2158"/>
      <c r="K142" s="2161"/>
      <c r="L142" s="2162"/>
      <c r="M142" s="2162"/>
      <c r="N142" s="2162"/>
      <c r="O142" s="2162"/>
      <c r="P142" s="2162"/>
      <c r="Q142" s="2162"/>
      <c r="R142" s="2162"/>
      <c r="S142" s="2162"/>
      <c r="T142" s="2162"/>
      <c r="U142" s="2162"/>
      <c r="V142" s="2162"/>
      <c r="W142" s="2162"/>
      <c r="X142" s="2162"/>
      <c r="Y142" s="2162"/>
      <c r="Z142" s="2162"/>
      <c r="AA142" s="2162"/>
      <c r="AB142" s="2165" t="s">
        <v>283</v>
      </c>
      <c r="AC142" s="2165"/>
      <c r="AD142" s="2166"/>
      <c r="AE142" s="2166"/>
      <c r="AF142" s="2166"/>
      <c r="AG142" s="2166"/>
      <c r="AH142" s="2166"/>
      <c r="AI142" s="2166"/>
      <c r="AJ142" s="2166"/>
      <c r="AK142" s="2166"/>
      <c r="AL142" s="2166"/>
      <c r="AM142" s="2166"/>
      <c r="AN142" s="2166"/>
      <c r="AO142" s="2166"/>
      <c r="AP142" s="2166"/>
      <c r="AQ142" s="2166"/>
      <c r="AR142" s="2166"/>
      <c r="AS142" s="2166"/>
      <c r="AT142" s="2166"/>
      <c r="AU142" s="2166"/>
      <c r="AV142" s="2166"/>
      <c r="AW142" s="2166"/>
      <c r="AX142" s="2166"/>
      <c r="AY142" s="2166"/>
      <c r="AZ142" s="2166"/>
      <c r="BA142" s="2166"/>
      <c r="BB142" s="2166"/>
      <c r="BC142" s="2166"/>
      <c r="BD142" s="2166"/>
      <c r="BE142" s="2166"/>
      <c r="BF142" s="2166"/>
      <c r="BG142" s="2166"/>
      <c r="BH142" s="2166"/>
      <c r="BI142" s="2167"/>
      <c r="BQ142" s="269"/>
      <c r="BR142" s="269"/>
      <c r="BS142" s="269"/>
      <c r="BT142" s="269"/>
      <c r="BU142" s="269"/>
      <c r="BV142" s="269"/>
      <c r="BW142" s="269"/>
      <c r="BX142" s="269"/>
      <c r="BY142" s="269"/>
      <c r="BZ142" s="269"/>
      <c r="CA142" s="269"/>
      <c r="CB142" s="269"/>
      <c r="CC142" s="269"/>
      <c r="CD142" s="269"/>
      <c r="CE142" s="269"/>
      <c r="CF142" s="269"/>
      <c r="CG142" s="269"/>
      <c r="CH142" s="269"/>
      <c r="CI142" s="269"/>
      <c r="CJ142" s="269"/>
      <c r="CK142" s="269"/>
      <c r="CL142" s="269"/>
      <c r="CM142" s="269"/>
      <c r="CT142" s="249"/>
      <c r="CU142" s="249"/>
      <c r="CV142" s="249"/>
      <c r="CW142" s="249"/>
      <c r="CX142" s="249"/>
      <c r="CY142" s="249"/>
      <c r="CZ142" s="249"/>
      <c r="DA142" s="269"/>
      <c r="DB142" s="269"/>
      <c r="DC142" s="269"/>
      <c r="DD142" s="269"/>
      <c r="DE142" s="269"/>
      <c r="DF142" s="269"/>
      <c r="DG142" s="269"/>
      <c r="DH142" s="269"/>
      <c r="DI142" s="269"/>
      <c r="DJ142" s="269"/>
      <c r="DK142" s="269"/>
      <c r="DL142" s="269"/>
      <c r="DM142" s="269"/>
    </row>
    <row r="143" spans="1:117" ht="6.75" customHeight="1">
      <c r="A143" s="2175"/>
      <c r="B143" s="2176"/>
      <c r="C143" s="2143"/>
      <c r="D143" s="2146"/>
      <c r="E143" s="2149"/>
      <c r="F143" s="2159"/>
      <c r="G143" s="1802"/>
      <c r="H143" s="1802"/>
      <c r="I143" s="1802"/>
      <c r="J143" s="1803"/>
      <c r="K143" s="2078"/>
      <c r="L143" s="2163"/>
      <c r="M143" s="2163"/>
      <c r="N143" s="2163"/>
      <c r="O143" s="2163"/>
      <c r="P143" s="2163"/>
      <c r="Q143" s="2163"/>
      <c r="R143" s="2163"/>
      <c r="S143" s="2163"/>
      <c r="T143" s="2163"/>
      <c r="U143" s="2163"/>
      <c r="V143" s="2163"/>
      <c r="W143" s="2163"/>
      <c r="X143" s="2163"/>
      <c r="Y143" s="2163"/>
      <c r="Z143" s="2163"/>
      <c r="AA143" s="2163"/>
      <c r="AB143" s="2136"/>
      <c r="AC143" s="2136"/>
      <c r="AD143" s="2138"/>
      <c r="AE143" s="2138"/>
      <c r="AF143" s="2138"/>
      <c r="AG143" s="2138"/>
      <c r="AH143" s="2138"/>
      <c r="AI143" s="2138"/>
      <c r="AJ143" s="2138"/>
      <c r="AK143" s="2138"/>
      <c r="AL143" s="2138"/>
      <c r="AM143" s="2138"/>
      <c r="AN143" s="2138"/>
      <c r="AO143" s="2138"/>
      <c r="AP143" s="2138"/>
      <c r="AQ143" s="2138"/>
      <c r="AR143" s="2138"/>
      <c r="AS143" s="2138"/>
      <c r="AT143" s="2138"/>
      <c r="AU143" s="2138"/>
      <c r="AV143" s="2138"/>
      <c r="AW143" s="2138"/>
      <c r="AX143" s="2138"/>
      <c r="AY143" s="2138"/>
      <c r="AZ143" s="2138"/>
      <c r="BA143" s="2138"/>
      <c r="BB143" s="2138"/>
      <c r="BC143" s="2138"/>
      <c r="BD143" s="2138"/>
      <c r="BE143" s="2138"/>
      <c r="BF143" s="2138"/>
      <c r="BG143" s="2138"/>
      <c r="BH143" s="2138"/>
      <c r="BI143" s="2139"/>
      <c r="BR143" s="234"/>
    </row>
    <row r="144" spans="1:117" ht="6.75" customHeight="1">
      <c r="A144" s="2175"/>
      <c r="B144" s="2176"/>
      <c r="C144" s="2143"/>
      <c r="D144" s="2146"/>
      <c r="E144" s="2149"/>
      <c r="F144" s="2160"/>
      <c r="G144" s="1804"/>
      <c r="H144" s="1804"/>
      <c r="I144" s="1804"/>
      <c r="J144" s="1805"/>
      <c r="K144" s="2081"/>
      <c r="L144" s="2164"/>
      <c r="M144" s="2164"/>
      <c r="N144" s="2164"/>
      <c r="O144" s="2164"/>
      <c r="P144" s="2164"/>
      <c r="Q144" s="2164"/>
      <c r="R144" s="2164"/>
      <c r="S144" s="2164"/>
      <c r="T144" s="2164"/>
      <c r="U144" s="2164"/>
      <c r="V144" s="2164"/>
      <c r="W144" s="2164"/>
      <c r="X144" s="2164"/>
      <c r="Y144" s="2164"/>
      <c r="Z144" s="2164"/>
      <c r="AA144" s="2164"/>
      <c r="AB144" s="2103"/>
      <c r="AC144" s="2103"/>
      <c r="AD144" s="1877"/>
      <c r="AE144" s="1877"/>
      <c r="AF144" s="1877"/>
      <c r="AG144" s="1877"/>
      <c r="AH144" s="1877"/>
      <c r="AI144" s="1877"/>
      <c r="AJ144" s="1877"/>
      <c r="AK144" s="1877"/>
      <c r="AL144" s="1877"/>
      <c r="AM144" s="1877"/>
      <c r="AN144" s="1877"/>
      <c r="AO144" s="1877"/>
      <c r="AP144" s="1877"/>
      <c r="AQ144" s="1877"/>
      <c r="AR144" s="1877"/>
      <c r="AS144" s="1877"/>
      <c r="AT144" s="1877"/>
      <c r="AU144" s="1877"/>
      <c r="AV144" s="1877"/>
      <c r="AW144" s="1877"/>
      <c r="AX144" s="1877"/>
      <c r="AY144" s="1877"/>
      <c r="AZ144" s="1877"/>
      <c r="BA144" s="1877"/>
      <c r="BB144" s="1877"/>
      <c r="BC144" s="1877"/>
      <c r="BD144" s="1877"/>
      <c r="BE144" s="1877"/>
      <c r="BF144" s="1877"/>
      <c r="BG144" s="1877"/>
      <c r="BH144" s="1877"/>
      <c r="BI144" s="2036"/>
      <c r="BR144" s="234"/>
    </row>
    <row r="145" spans="1:70" ht="6.75" customHeight="1">
      <c r="A145" s="2175"/>
      <c r="B145" s="2176"/>
      <c r="C145" s="2143"/>
      <c r="D145" s="2146"/>
      <c r="E145" s="2149"/>
      <c r="F145" s="2159" t="s">
        <v>282</v>
      </c>
      <c r="G145" s="1802"/>
      <c r="H145" s="1802"/>
      <c r="I145" s="1802"/>
      <c r="J145" s="1803"/>
      <c r="K145" s="2078"/>
      <c r="L145" s="2163"/>
      <c r="M145" s="2163"/>
      <c r="N145" s="2163"/>
      <c r="O145" s="2163"/>
      <c r="P145" s="2163"/>
      <c r="Q145" s="2163"/>
      <c r="R145" s="2163"/>
      <c r="S145" s="2163"/>
      <c r="T145" s="2163"/>
      <c r="U145" s="2163"/>
      <c r="V145" s="2163"/>
      <c r="W145" s="2163"/>
      <c r="X145" s="2163"/>
      <c r="Y145" s="2163"/>
      <c r="Z145" s="2163"/>
      <c r="AA145" s="2163"/>
      <c r="AB145" s="2136" t="s">
        <v>283</v>
      </c>
      <c r="AC145" s="2136"/>
      <c r="AD145" s="2138"/>
      <c r="AE145" s="2138"/>
      <c r="AF145" s="2138"/>
      <c r="AG145" s="2138"/>
      <c r="AH145" s="2138"/>
      <c r="AI145" s="2138"/>
      <c r="AJ145" s="2138"/>
      <c r="AK145" s="2138"/>
      <c r="AL145" s="2138"/>
      <c r="AM145" s="2138"/>
      <c r="AN145" s="2138"/>
      <c r="AO145" s="2138"/>
      <c r="AP145" s="2138"/>
      <c r="AQ145" s="2138"/>
      <c r="AR145" s="2138"/>
      <c r="AS145" s="2138"/>
      <c r="AT145" s="2138"/>
      <c r="AU145" s="2138"/>
      <c r="AV145" s="2138"/>
      <c r="AW145" s="2138"/>
      <c r="AX145" s="2138"/>
      <c r="AY145" s="2138"/>
      <c r="AZ145" s="2138"/>
      <c r="BA145" s="2138"/>
      <c r="BB145" s="2138"/>
      <c r="BC145" s="2138"/>
      <c r="BD145" s="2138"/>
      <c r="BE145" s="2138"/>
      <c r="BF145" s="2138"/>
      <c r="BG145" s="2138"/>
      <c r="BH145" s="2138"/>
      <c r="BI145" s="2139"/>
      <c r="BR145" s="234"/>
    </row>
    <row r="146" spans="1:70" ht="6.75" customHeight="1">
      <c r="A146" s="2175"/>
      <c r="B146" s="2176"/>
      <c r="C146" s="2143"/>
      <c r="D146" s="2146"/>
      <c r="E146" s="2149"/>
      <c r="F146" s="2159"/>
      <c r="G146" s="1802"/>
      <c r="H146" s="1802"/>
      <c r="I146" s="1802"/>
      <c r="J146" s="1803"/>
      <c r="K146" s="2078"/>
      <c r="L146" s="2163"/>
      <c r="M146" s="2163"/>
      <c r="N146" s="2163"/>
      <c r="O146" s="2163"/>
      <c r="P146" s="2163"/>
      <c r="Q146" s="2163"/>
      <c r="R146" s="2163"/>
      <c r="S146" s="2163"/>
      <c r="T146" s="2163"/>
      <c r="U146" s="2163"/>
      <c r="V146" s="2163"/>
      <c r="W146" s="2163"/>
      <c r="X146" s="2163"/>
      <c r="Y146" s="2163"/>
      <c r="Z146" s="2163"/>
      <c r="AA146" s="2163"/>
      <c r="AB146" s="2136"/>
      <c r="AC146" s="2136"/>
      <c r="AD146" s="2138"/>
      <c r="AE146" s="2138"/>
      <c r="AF146" s="2138"/>
      <c r="AG146" s="2138"/>
      <c r="AH146" s="2138"/>
      <c r="AI146" s="2138"/>
      <c r="AJ146" s="2138"/>
      <c r="AK146" s="2138"/>
      <c r="AL146" s="2138"/>
      <c r="AM146" s="2138"/>
      <c r="AN146" s="2138"/>
      <c r="AO146" s="2138"/>
      <c r="AP146" s="2138"/>
      <c r="AQ146" s="2138"/>
      <c r="AR146" s="2138"/>
      <c r="AS146" s="2138"/>
      <c r="AT146" s="2138"/>
      <c r="AU146" s="2138"/>
      <c r="AV146" s="2138"/>
      <c r="AW146" s="2138"/>
      <c r="AX146" s="2138"/>
      <c r="AY146" s="2138"/>
      <c r="AZ146" s="2138"/>
      <c r="BA146" s="2138"/>
      <c r="BB146" s="2138"/>
      <c r="BC146" s="2138"/>
      <c r="BD146" s="2138"/>
      <c r="BE146" s="2138"/>
      <c r="BF146" s="2138"/>
      <c r="BG146" s="2138"/>
      <c r="BH146" s="2138"/>
      <c r="BI146" s="2139"/>
      <c r="BR146" s="234"/>
    </row>
    <row r="147" spans="1:70" ht="6.75" customHeight="1" thickBot="1">
      <c r="A147" s="2177"/>
      <c r="B147" s="2178"/>
      <c r="C147" s="2144"/>
      <c r="D147" s="2147"/>
      <c r="E147" s="2150"/>
      <c r="F147" s="2168"/>
      <c r="G147" s="2169"/>
      <c r="H147" s="2169"/>
      <c r="I147" s="2169"/>
      <c r="J147" s="2170"/>
      <c r="K147" s="2171"/>
      <c r="L147" s="2172"/>
      <c r="M147" s="2172"/>
      <c r="N147" s="2172"/>
      <c r="O147" s="2172"/>
      <c r="P147" s="2172"/>
      <c r="Q147" s="2172"/>
      <c r="R147" s="2172"/>
      <c r="S147" s="2172"/>
      <c r="T147" s="2172"/>
      <c r="U147" s="2172"/>
      <c r="V147" s="2172"/>
      <c r="W147" s="2172"/>
      <c r="X147" s="2172"/>
      <c r="Y147" s="2172"/>
      <c r="Z147" s="2172"/>
      <c r="AA147" s="2172"/>
      <c r="AB147" s="2137"/>
      <c r="AC147" s="2137"/>
      <c r="AD147" s="2140"/>
      <c r="AE147" s="2140"/>
      <c r="AF147" s="2140"/>
      <c r="AG147" s="2140"/>
      <c r="AH147" s="2140"/>
      <c r="AI147" s="2140"/>
      <c r="AJ147" s="2140"/>
      <c r="AK147" s="2140"/>
      <c r="AL147" s="2140"/>
      <c r="AM147" s="2140"/>
      <c r="AN147" s="2140"/>
      <c r="AO147" s="2140"/>
      <c r="AP147" s="2140"/>
      <c r="AQ147" s="2140"/>
      <c r="AR147" s="2140"/>
      <c r="AS147" s="2140"/>
      <c r="AT147" s="2140"/>
      <c r="AU147" s="2140"/>
      <c r="AV147" s="2140"/>
      <c r="AW147" s="2140"/>
      <c r="AX147" s="2140"/>
      <c r="AY147" s="2140"/>
      <c r="AZ147" s="2140"/>
      <c r="BA147" s="2140"/>
      <c r="BB147" s="2140"/>
      <c r="BC147" s="2140"/>
      <c r="BD147" s="2140"/>
      <c r="BE147" s="2140"/>
      <c r="BF147" s="2140"/>
      <c r="BG147" s="2140"/>
      <c r="BH147" s="2140"/>
      <c r="BI147" s="2141"/>
      <c r="BR147" s="234"/>
    </row>
    <row r="148" spans="1:70" ht="6.75" customHeight="1">
      <c r="A148" s="2142"/>
      <c r="B148" s="2142"/>
      <c r="C148" s="1759"/>
      <c r="D148" s="1759"/>
      <c r="E148" s="1759"/>
      <c r="F148" s="1759"/>
      <c r="G148" s="1759"/>
      <c r="H148" s="1759"/>
      <c r="I148" s="1759"/>
      <c r="J148" s="1759"/>
      <c r="K148" s="1759"/>
      <c r="L148" s="1759"/>
      <c r="M148" s="1759"/>
      <c r="N148" s="1759"/>
      <c r="O148" s="1759"/>
      <c r="P148" s="1759"/>
      <c r="Q148" s="1759"/>
      <c r="R148" s="1759"/>
      <c r="S148" s="1759"/>
      <c r="T148" s="1759"/>
      <c r="U148" s="1759"/>
      <c r="V148" s="1759"/>
      <c r="W148" s="1759"/>
      <c r="X148" s="1759"/>
      <c r="Y148" s="1759"/>
      <c r="Z148" s="1759"/>
      <c r="AA148" s="1759"/>
      <c r="AB148" s="1759"/>
      <c r="AC148" s="1759"/>
      <c r="AD148" s="1759"/>
      <c r="AE148" s="1759"/>
      <c r="AF148" s="1759"/>
      <c r="AG148" s="1759"/>
      <c r="AH148" s="1759"/>
      <c r="AI148" s="1759"/>
      <c r="AJ148" s="1759"/>
      <c r="AK148" s="1759"/>
      <c r="AL148" s="1759"/>
      <c r="AM148" s="1759"/>
      <c r="AN148" s="1759"/>
      <c r="AO148" s="1759"/>
      <c r="AP148" s="1759"/>
      <c r="AQ148" s="1759"/>
      <c r="AR148" s="1759"/>
      <c r="AS148" s="1759"/>
      <c r="AT148" s="1759"/>
      <c r="AU148" s="1759"/>
      <c r="AV148" s="1759"/>
      <c r="AW148" s="1759"/>
      <c r="AX148" s="1759"/>
      <c r="AY148" s="1759"/>
      <c r="AZ148" s="1759"/>
      <c r="BA148" s="1759"/>
      <c r="BB148" s="1759"/>
      <c r="BC148" s="1759"/>
      <c r="BD148" s="1759"/>
      <c r="BE148" s="1759"/>
      <c r="BF148" s="1759"/>
      <c r="BG148" s="1759"/>
      <c r="BH148" s="1759"/>
      <c r="BI148" s="1759"/>
      <c r="BR148" s="234"/>
    </row>
    <row r="149" spans="1:70" ht="6.75" customHeight="1">
      <c r="A149" s="1759"/>
      <c r="B149" s="1759"/>
      <c r="C149" s="1759"/>
      <c r="D149" s="1759"/>
      <c r="E149" s="1759"/>
      <c r="F149" s="1759"/>
      <c r="G149" s="1759"/>
      <c r="H149" s="1759"/>
      <c r="I149" s="1759"/>
      <c r="J149" s="1759"/>
      <c r="K149" s="1759"/>
      <c r="L149" s="1759"/>
      <c r="M149" s="1759"/>
      <c r="N149" s="1759"/>
      <c r="O149" s="1759"/>
      <c r="P149" s="1759"/>
      <c r="Q149" s="1759"/>
      <c r="R149" s="1759"/>
      <c r="S149" s="1759"/>
      <c r="T149" s="1759"/>
      <c r="U149" s="1759"/>
      <c r="V149" s="1759"/>
      <c r="W149" s="1759"/>
      <c r="X149" s="1759"/>
      <c r="Y149" s="1759"/>
      <c r="Z149" s="1759"/>
      <c r="AA149" s="1759"/>
      <c r="AB149" s="1759"/>
      <c r="AC149" s="1759"/>
      <c r="AD149" s="1759"/>
      <c r="AE149" s="1759"/>
      <c r="AF149" s="1759"/>
      <c r="AG149" s="1759"/>
      <c r="AH149" s="1759"/>
      <c r="AI149" s="1759"/>
      <c r="AJ149" s="1759"/>
      <c r="AK149" s="1759"/>
      <c r="AL149" s="1759"/>
      <c r="AM149" s="1759"/>
      <c r="AN149" s="1759"/>
      <c r="AO149" s="1759"/>
      <c r="AP149" s="1759"/>
      <c r="AQ149" s="1759"/>
      <c r="AR149" s="1759"/>
      <c r="AS149" s="1759"/>
      <c r="AT149" s="1759"/>
      <c r="AU149" s="1759"/>
      <c r="AV149" s="1759"/>
      <c r="AW149" s="1759"/>
      <c r="AX149" s="1759"/>
      <c r="AY149" s="1759"/>
      <c r="AZ149" s="1759"/>
      <c r="BA149" s="1759"/>
      <c r="BB149" s="1759"/>
      <c r="BC149" s="1759"/>
      <c r="BD149" s="1759"/>
      <c r="BE149" s="1759"/>
      <c r="BF149" s="1759"/>
      <c r="BG149" s="1759"/>
      <c r="BH149" s="1759"/>
      <c r="BI149" s="1759"/>
      <c r="BR149" s="234"/>
    </row>
    <row r="150" spans="1:70" ht="6.75" customHeight="1">
      <c r="D150" s="270"/>
      <c r="E150" s="271"/>
      <c r="F150" s="250"/>
      <c r="G150" s="250"/>
      <c r="H150" s="250"/>
      <c r="I150" s="250"/>
      <c r="J150" s="250"/>
      <c r="K150" s="272"/>
      <c r="L150" s="272"/>
      <c r="M150" s="272"/>
      <c r="N150" s="272"/>
      <c r="O150" s="272"/>
      <c r="P150" s="272"/>
      <c r="Q150" s="272"/>
      <c r="R150" s="272"/>
      <c r="S150" s="272"/>
      <c r="T150" s="272"/>
      <c r="U150" s="272"/>
      <c r="V150" s="272"/>
      <c r="W150" s="272"/>
      <c r="X150" s="272"/>
      <c r="Y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BR150" s="234"/>
    </row>
    <row r="151" spans="1:70" ht="6.75" customHeight="1">
      <c r="D151" s="270"/>
      <c r="E151" s="271"/>
      <c r="F151" s="273"/>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c r="BR151" s="234"/>
    </row>
    <row r="152" spans="1:70" ht="6.75" customHeight="1">
      <c r="D152" s="234"/>
      <c r="E152" s="23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c r="BR152" s="234"/>
    </row>
    <row r="153" spans="1:70" ht="6.75" customHeight="1">
      <c r="D153" s="270"/>
      <c r="E153" s="271"/>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4"/>
      <c r="AM153" s="274"/>
      <c r="AN153" s="274"/>
      <c r="AO153" s="274"/>
      <c r="AP153" s="274"/>
      <c r="AQ153" s="274"/>
      <c r="AR153" s="274"/>
      <c r="AS153" s="274"/>
      <c r="AT153" s="274"/>
      <c r="AU153" s="274"/>
      <c r="AV153" s="274"/>
      <c r="AW153" s="274"/>
      <c r="AX153" s="274"/>
      <c r="AY153" s="274"/>
      <c r="AZ153" s="274"/>
      <c r="BA153" s="274"/>
      <c r="BB153" s="274"/>
      <c r="BC153" s="274"/>
      <c r="BD153" s="274"/>
      <c r="BE153" s="274"/>
      <c r="BF153" s="274"/>
      <c r="BG153" s="274"/>
      <c r="BH153" s="274"/>
      <c r="BI153" s="274"/>
    </row>
    <row r="154" spans="1:70" ht="6.75" customHeight="1">
      <c r="D154" s="270"/>
      <c r="E154" s="271"/>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74"/>
      <c r="AL154" s="274"/>
      <c r="AM154" s="274"/>
      <c r="AN154" s="274"/>
      <c r="AO154" s="274"/>
      <c r="AP154" s="274"/>
      <c r="AQ154" s="274"/>
      <c r="AR154" s="274"/>
      <c r="AS154" s="274"/>
      <c r="AT154" s="274"/>
      <c r="AU154" s="274"/>
      <c r="AV154" s="274"/>
      <c r="AW154" s="274"/>
      <c r="AX154" s="274"/>
      <c r="AY154" s="274"/>
      <c r="AZ154" s="274"/>
      <c r="BA154" s="274"/>
      <c r="BB154" s="274"/>
      <c r="BC154" s="274"/>
      <c r="BD154" s="274"/>
      <c r="BE154" s="274"/>
      <c r="BF154" s="274"/>
      <c r="BG154" s="274"/>
      <c r="BH154" s="274"/>
      <c r="BI154" s="274"/>
    </row>
    <row r="155" spans="1:70" ht="6.75" customHeight="1">
      <c r="D155" s="270"/>
      <c r="E155" s="271"/>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74"/>
      <c r="AL155" s="274"/>
      <c r="AM155" s="274"/>
      <c r="AN155" s="274"/>
      <c r="AO155" s="274"/>
      <c r="AP155" s="274"/>
      <c r="AQ155" s="274"/>
      <c r="AR155" s="274"/>
      <c r="AS155" s="274"/>
      <c r="AT155" s="274"/>
      <c r="AU155" s="274"/>
      <c r="AV155" s="274"/>
      <c r="AW155" s="274"/>
      <c r="AX155" s="274"/>
      <c r="AY155" s="274"/>
      <c r="AZ155" s="274"/>
      <c r="BA155" s="274"/>
      <c r="BB155" s="274"/>
      <c r="BC155" s="274"/>
      <c r="BD155" s="274"/>
      <c r="BE155" s="274"/>
      <c r="BF155" s="274"/>
      <c r="BG155" s="274"/>
      <c r="BH155" s="274"/>
      <c r="BI155" s="274"/>
    </row>
    <row r="156" spans="1:70" ht="6.75" customHeight="1">
      <c r="D156" s="270"/>
      <c r="E156" s="271"/>
      <c r="F156" s="274"/>
      <c r="G156" s="274"/>
      <c r="H156" s="274"/>
      <c r="I156" s="274"/>
      <c r="J156" s="274"/>
      <c r="K156" s="274"/>
      <c r="L156" s="274"/>
      <c r="M156" s="274"/>
      <c r="N156" s="274"/>
      <c r="O156" s="274"/>
      <c r="P156" s="274"/>
      <c r="Q156" s="274"/>
      <c r="R156" s="274"/>
      <c r="S156" s="274"/>
      <c r="T156" s="274"/>
      <c r="U156" s="274"/>
      <c r="V156" s="274"/>
      <c r="W156" s="274"/>
      <c r="X156" s="274"/>
      <c r="Y156" s="274"/>
      <c r="Z156" s="274"/>
      <c r="AA156" s="274"/>
      <c r="AB156" s="274"/>
      <c r="AC156" s="274"/>
      <c r="AD156" s="274"/>
      <c r="AE156" s="274"/>
      <c r="AF156" s="274"/>
      <c r="AG156" s="274"/>
      <c r="AH156" s="274"/>
      <c r="AI156" s="274"/>
      <c r="AJ156" s="274"/>
      <c r="AK156" s="274"/>
      <c r="AL156" s="274"/>
      <c r="AM156" s="274"/>
      <c r="AN156" s="274"/>
      <c r="AO156" s="274"/>
      <c r="AP156" s="274"/>
      <c r="AQ156" s="274"/>
      <c r="AR156" s="274"/>
      <c r="AS156" s="274"/>
      <c r="AT156" s="274"/>
      <c r="AU156" s="274"/>
      <c r="AV156" s="274"/>
      <c r="AW156" s="274"/>
      <c r="AX156" s="274"/>
      <c r="AY156" s="274"/>
      <c r="AZ156" s="274"/>
      <c r="BA156" s="274"/>
      <c r="BB156" s="274"/>
      <c r="BC156" s="274"/>
      <c r="BD156" s="274"/>
      <c r="BE156" s="274"/>
      <c r="BF156" s="274"/>
      <c r="BG156" s="274"/>
      <c r="BH156" s="274"/>
      <c r="BI156" s="274"/>
    </row>
    <row r="157" spans="1:70" ht="6.75" customHeight="1">
      <c r="D157" s="270"/>
      <c r="E157" s="271"/>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c r="AC157" s="274"/>
      <c r="AD157" s="274"/>
      <c r="AE157" s="274"/>
      <c r="AF157" s="274"/>
      <c r="AG157" s="274"/>
      <c r="AH157" s="274"/>
      <c r="AI157" s="274"/>
      <c r="AJ157" s="274"/>
      <c r="AK157" s="274"/>
      <c r="AL157" s="274"/>
      <c r="AM157" s="274"/>
      <c r="AN157" s="274"/>
      <c r="AO157" s="274"/>
      <c r="AP157" s="274"/>
      <c r="AQ157" s="274"/>
      <c r="AR157" s="274"/>
      <c r="AS157" s="274"/>
      <c r="AT157" s="274"/>
      <c r="AU157" s="274"/>
      <c r="AV157" s="274"/>
      <c r="AW157" s="274"/>
      <c r="AX157" s="274"/>
      <c r="AY157" s="274"/>
      <c r="AZ157" s="274"/>
      <c r="BA157" s="274"/>
      <c r="BB157" s="274"/>
      <c r="BC157" s="274"/>
      <c r="BD157" s="274"/>
      <c r="BE157" s="274"/>
      <c r="BF157" s="274"/>
      <c r="BG157" s="274"/>
      <c r="BH157" s="274"/>
      <c r="BI157" s="274"/>
    </row>
    <row r="158" spans="1:70" ht="6.75" customHeight="1">
      <c r="D158" s="270"/>
      <c r="E158" s="271"/>
      <c r="F158" s="274"/>
      <c r="G158" s="274"/>
      <c r="H158" s="274"/>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274"/>
      <c r="AO158" s="274"/>
      <c r="AP158" s="274"/>
      <c r="AQ158" s="274"/>
      <c r="AR158" s="274"/>
      <c r="AS158" s="274"/>
      <c r="AT158" s="274"/>
      <c r="AU158" s="274"/>
      <c r="AV158" s="274"/>
      <c r="AW158" s="274"/>
      <c r="AX158" s="274"/>
      <c r="AY158" s="274"/>
      <c r="AZ158" s="274"/>
      <c r="BA158" s="274"/>
      <c r="BB158" s="274"/>
      <c r="BC158" s="274"/>
      <c r="BD158" s="274"/>
      <c r="BE158" s="274"/>
      <c r="BF158" s="274"/>
      <c r="BG158" s="274"/>
      <c r="BH158" s="274"/>
      <c r="BI158" s="274"/>
    </row>
    <row r="159" spans="1:70" ht="6.75" customHeight="1">
      <c r="D159" s="270"/>
      <c r="E159" s="271"/>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row>
    <row r="160" spans="1:70" ht="6.75" customHeight="1">
      <c r="D160" s="270"/>
      <c r="E160" s="271"/>
      <c r="K160" s="272"/>
      <c r="L160" s="272"/>
      <c r="M160" s="272"/>
      <c r="N160" s="272"/>
      <c r="O160" s="272"/>
      <c r="P160" s="272"/>
      <c r="Q160" s="272"/>
      <c r="R160" s="272"/>
      <c r="S160" s="272"/>
      <c r="T160" s="272"/>
      <c r="U160" s="272"/>
      <c r="V160" s="272"/>
      <c r="W160" s="272"/>
      <c r="X160" s="272"/>
      <c r="Y160" s="272"/>
      <c r="Z160" s="276"/>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c r="AU160" s="272"/>
      <c r="AV160" s="272"/>
      <c r="AW160" s="272"/>
      <c r="AX160" s="272"/>
      <c r="AY160" s="272"/>
    </row>
    <row r="161" spans="1:52" ht="6.75" customHeight="1">
      <c r="D161" s="270"/>
      <c r="E161" s="271"/>
      <c r="K161" s="272"/>
      <c r="L161" s="272"/>
      <c r="M161" s="272"/>
      <c r="N161" s="272"/>
      <c r="O161" s="272"/>
      <c r="P161" s="272"/>
      <c r="Q161" s="272"/>
      <c r="R161" s="272"/>
      <c r="S161" s="272"/>
      <c r="T161" s="272"/>
      <c r="U161" s="272"/>
      <c r="V161" s="272"/>
      <c r="W161" s="272"/>
      <c r="X161" s="272"/>
      <c r="Y161" s="272"/>
      <c r="Z161" s="276"/>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c r="AU161" s="272"/>
      <c r="AV161" s="272"/>
      <c r="AW161" s="272"/>
      <c r="AX161" s="272"/>
      <c r="AY161" s="272"/>
    </row>
    <row r="162" spans="1:52" ht="6.75" customHeight="1">
      <c r="D162" s="270"/>
      <c r="E162" s="271"/>
      <c r="K162" s="272"/>
      <c r="L162" s="272"/>
      <c r="M162" s="272"/>
      <c r="N162" s="272"/>
      <c r="O162" s="272"/>
      <c r="P162" s="272"/>
      <c r="Q162" s="272"/>
      <c r="R162" s="272"/>
      <c r="S162" s="272"/>
      <c r="T162" s="272"/>
      <c r="U162" s="272"/>
      <c r="V162" s="272"/>
      <c r="W162" s="272"/>
      <c r="X162" s="272"/>
      <c r="Y162" s="272"/>
      <c r="Z162" s="276"/>
      <c r="AA162" s="272"/>
      <c r="AB162" s="272"/>
      <c r="AC162" s="272"/>
      <c r="AD162" s="272"/>
      <c r="AE162" s="272"/>
      <c r="AF162" s="272"/>
      <c r="AG162" s="272"/>
      <c r="AH162" s="272"/>
      <c r="AI162" s="272"/>
      <c r="AJ162" s="272"/>
      <c r="AK162" s="272"/>
      <c r="AL162" s="272"/>
      <c r="AM162" s="272"/>
      <c r="AN162" s="272"/>
      <c r="AO162" s="272"/>
      <c r="AP162" s="272"/>
      <c r="AQ162" s="272"/>
      <c r="AR162" s="272"/>
      <c r="AS162" s="272"/>
      <c r="AT162" s="272"/>
      <c r="AU162" s="272"/>
      <c r="AV162" s="272"/>
      <c r="AW162" s="272"/>
      <c r="AX162" s="272"/>
      <c r="AY162" s="272"/>
    </row>
    <row r="163" spans="1:52" ht="6.75" customHeight="1">
      <c r="D163" s="270"/>
      <c r="E163" s="271"/>
      <c r="K163" s="272"/>
      <c r="L163" s="272"/>
      <c r="M163" s="272"/>
      <c r="N163" s="272"/>
      <c r="O163" s="272"/>
      <c r="P163" s="272"/>
      <c r="Q163" s="272"/>
      <c r="R163" s="272"/>
      <c r="S163" s="272"/>
      <c r="T163" s="272"/>
      <c r="U163" s="272"/>
      <c r="V163" s="272"/>
      <c r="W163" s="272"/>
      <c r="X163" s="272"/>
      <c r="Y163" s="272"/>
      <c r="Z163" s="276"/>
      <c r="AA163" s="272"/>
      <c r="AB163" s="272"/>
      <c r="AC163" s="272"/>
      <c r="AD163" s="272"/>
      <c r="AE163" s="272"/>
      <c r="AF163" s="272"/>
      <c r="AG163" s="272"/>
      <c r="AH163" s="272"/>
      <c r="AI163" s="272"/>
      <c r="AJ163" s="272"/>
      <c r="AK163" s="272"/>
      <c r="AL163" s="272"/>
      <c r="AM163" s="272"/>
      <c r="AN163" s="272"/>
      <c r="AO163" s="272"/>
      <c r="AP163" s="272"/>
      <c r="AQ163" s="272"/>
      <c r="AR163" s="272"/>
      <c r="AS163" s="272"/>
      <c r="AT163" s="272"/>
      <c r="AU163" s="272"/>
      <c r="AV163" s="272"/>
      <c r="AW163" s="272"/>
      <c r="AX163" s="272"/>
      <c r="AY163" s="272"/>
    </row>
    <row r="164" spans="1:52" ht="6.75" customHeight="1">
      <c r="D164" s="270"/>
      <c r="E164" s="271"/>
      <c r="K164" s="272"/>
      <c r="L164" s="272"/>
      <c r="M164" s="272"/>
      <c r="N164" s="272"/>
      <c r="O164" s="272"/>
      <c r="P164" s="272"/>
      <c r="Q164" s="272"/>
      <c r="R164" s="272"/>
      <c r="S164" s="272"/>
      <c r="T164" s="272"/>
      <c r="U164" s="272"/>
      <c r="V164" s="272"/>
      <c r="W164" s="272"/>
      <c r="X164" s="272"/>
      <c r="Y164" s="272"/>
      <c r="Z164" s="276"/>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2"/>
      <c r="AY164" s="272"/>
    </row>
    <row r="165" spans="1:52" ht="6.75" customHeight="1">
      <c r="D165" s="270"/>
      <c r="E165" s="271"/>
      <c r="K165" s="272"/>
      <c r="L165" s="272"/>
      <c r="M165" s="272"/>
      <c r="N165" s="272"/>
      <c r="O165" s="272"/>
      <c r="P165" s="272"/>
      <c r="Q165" s="272"/>
      <c r="R165" s="272"/>
      <c r="S165" s="272"/>
      <c r="T165" s="272"/>
      <c r="U165" s="272"/>
      <c r="V165" s="272"/>
      <c r="W165" s="272"/>
      <c r="X165" s="272"/>
      <c r="Y165" s="272"/>
      <c r="Z165" s="276"/>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row>
    <row r="166" spans="1:52" ht="6.75" customHeight="1">
      <c r="D166" s="270"/>
      <c r="E166" s="271"/>
      <c r="K166" s="272"/>
      <c r="L166" s="272"/>
      <c r="M166" s="272"/>
      <c r="N166" s="272"/>
      <c r="O166" s="272"/>
      <c r="P166" s="272"/>
      <c r="Q166" s="272"/>
      <c r="R166" s="272"/>
      <c r="S166" s="272"/>
      <c r="T166" s="272"/>
      <c r="U166" s="272"/>
      <c r="V166" s="272"/>
      <c r="W166" s="272"/>
      <c r="X166" s="272"/>
      <c r="Y166" s="272"/>
      <c r="Z166" s="276"/>
      <c r="AA166" s="272"/>
      <c r="AB166" s="272"/>
      <c r="AC166" s="272"/>
      <c r="AD166" s="272"/>
      <c r="AE166" s="272"/>
      <c r="AF166" s="272"/>
      <c r="AG166" s="272"/>
      <c r="AH166" s="272"/>
      <c r="AI166" s="272"/>
      <c r="AJ166" s="272"/>
      <c r="AK166" s="272"/>
      <c r="AL166" s="272"/>
      <c r="AM166" s="272"/>
      <c r="AN166" s="272"/>
      <c r="AO166" s="272"/>
      <c r="AP166" s="272"/>
      <c r="AQ166" s="272"/>
      <c r="AR166" s="272"/>
      <c r="AS166" s="272"/>
      <c r="AT166" s="272"/>
      <c r="AU166" s="272"/>
      <c r="AV166" s="272"/>
      <c r="AW166" s="272"/>
      <c r="AX166" s="272"/>
      <c r="AY166" s="272"/>
      <c r="AZ166" s="277"/>
    </row>
    <row r="167" spans="1:52" ht="6.75" customHeight="1">
      <c r="D167" s="270"/>
      <c r="E167" s="271"/>
      <c r="K167" s="272"/>
      <c r="L167" s="272"/>
      <c r="M167" s="272"/>
      <c r="N167" s="272"/>
      <c r="O167" s="272"/>
      <c r="P167" s="272"/>
      <c r="Q167" s="272"/>
      <c r="R167" s="272"/>
      <c r="S167" s="272"/>
      <c r="T167" s="272"/>
      <c r="U167" s="272"/>
      <c r="V167" s="272"/>
      <c r="W167" s="272"/>
      <c r="X167" s="272"/>
      <c r="Y167" s="272"/>
      <c r="Z167" s="276"/>
      <c r="AA167" s="272"/>
      <c r="AB167" s="272"/>
      <c r="AC167" s="272"/>
      <c r="AD167" s="272"/>
      <c r="AE167" s="272"/>
      <c r="AF167" s="272"/>
      <c r="AG167" s="272"/>
      <c r="AH167" s="272"/>
      <c r="AI167" s="272"/>
      <c r="AJ167" s="272"/>
      <c r="AK167" s="272"/>
      <c r="AL167" s="272"/>
      <c r="AM167" s="272"/>
      <c r="AN167" s="272"/>
      <c r="AO167" s="272"/>
      <c r="AP167" s="272"/>
      <c r="AQ167" s="272"/>
      <c r="AR167" s="272"/>
      <c r="AS167" s="272"/>
      <c r="AT167" s="272"/>
      <c r="AU167" s="272"/>
      <c r="AV167" s="272"/>
      <c r="AW167" s="272"/>
      <c r="AX167" s="272"/>
      <c r="AY167" s="272"/>
      <c r="AZ167" s="277"/>
    </row>
    <row r="168" spans="1:52" ht="6.75" customHeight="1">
      <c r="Z168" s="277"/>
      <c r="AA168" s="277"/>
      <c r="AB168" s="277"/>
      <c r="AC168" s="277"/>
      <c r="AD168" s="277"/>
      <c r="AE168" s="277"/>
      <c r="AF168" s="277"/>
      <c r="AG168" s="277"/>
      <c r="AH168" s="277"/>
      <c r="AI168" s="277"/>
      <c r="AJ168" s="277"/>
      <c r="AK168" s="277"/>
      <c r="AL168" s="277"/>
      <c r="AM168" s="277"/>
      <c r="AN168" s="277"/>
      <c r="AO168" s="277"/>
      <c r="AP168" s="277"/>
      <c r="AQ168" s="277"/>
      <c r="AR168" s="277"/>
      <c r="AS168" s="277"/>
      <c r="AT168" s="277"/>
      <c r="AU168" s="277"/>
      <c r="AV168" s="277"/>
      <c r="AW168" s="277"/>
      <c r="AX168" s="277"/>
      <c r="AY168" s="277"/>
      <c r="AZ168" s="277"/>
    </row>
    <row r="169" spans="1:52" ht="6.75" customHeight="1">
      <c r="A169" s="279"/>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79"/>
      <c r="AM169" s="279"/>
      <c r="AN169" s="279"/>
      <c r="AO169" s="279"/>
      <c r="AP169" s="279"/>
      <c r="AQ169" s="279"/>
      <c r="AR169" s="279"/>
      <c r="AS169" s="279"/>
      <c r="AT169" s="279"/>
      <c r="AU169" s="279"/>
      <c r="AV169" s="279"/>
      <c r="AW169" s="279"/>
      <c r="AX169" s="279"/>
      <c r="AY169" s="279"/>
      <c r="AZ169" s="277"/>
    </row>
    <row r="170" spans="1:52" ht="6.75" customHeight="1">
      <c r="A170" s="279"/>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79"/>
      <c r="AM170" s="279"/>
      <c r="AN170" s="279"/>
      <c r="AO170" s="279"/>
      <c r="AP170" s="279"/>
      <c r="AQ170" s="279"/>
      <c r="AR170" s="279"/>
      <c r="AS170" s="279"/>
      <c r="AT170" s="279"/>
      <c r="AU170" s="279"/>
      <c r="AV170" s="279"/>
      <c r="AW170" s="279"/>
      <c r="AX170" s="279"/>
      <c r="AY170" s="279"/>
    </row>
    <row r="171" spans="1:52" ht="6.75" customHeight="1">
      <c r="A171" s="279"/>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row>
  </sheetData>
  <sheetProtection algorithmName="SHA-512" hashValue="xNrV5rJoGCzkymvcp1AhI76sxz7F/z4RP5TuuW2GTFVQEdkxFWweyl8PXf7y66sp2Z3GdE1imEOQ5tWS1K+niQ==" saltValue="J15bV0ewH39fL6fYet96Og==" spinCount="100000" sheet="1" objects="1" scenarios="1"/>
  <protectedRanges>
    <protectedRange sqref="R40 K66 R79 K72 Y79 K99 AB99 R115 Y115 AF115" name="範囲2"/>
    <protectedRange algorithmName="SHA-512" hashValue="YqOkfMlHb6TMzFnwXJu/0FWq/Bv0LBrDBej5wui1w6SVYykk/J9JNxlDAy1lbvbkcsxPssV2q7AcjnpEyHlr8g==" saltValue="p1KfhWh0+iwcHD5cl+rt4g==" spinCount="100000" sqref="BQ6" name="URL"/>
  </protectedRanges>
  <mergeCells count="402">
    <mergeCell ref="AK126:BI128"/>
    <mergeCell ref="CX127:DE128"/>
    <mergeCell ref="DF127:DW128"/>
    <mergeCell ref="AB145:AC147"/>
    <mergeCell ref="AD145:BI147"/>
    <mergeCell ref="A148:BI149"/>
    <mergeCell ref="C135:C147"/>
    <mergeCell ref="D135:D147"/>
    <mergeCell ref="E135:E147"/>
    <mergeCell ref="F135:BI141"/>
    <mergeCell ref="F142:J144"/>
    <mergeCell ref="K142:AA144"/>
    <mergeCell ref="AB142:AC144"/>
    <mergeCell ref="AD142:BI144"/>
    <mergeCell ref="F145:J147"/>
    <mergeCell ref="K145:AA147"/>
    <mergeCell ref="A106:B147"/>
    <mergeCell ref="C106:C134"/>
    <mergeCell ref="D106:D134"/>
    <mergeCell ref="E106:E134"/>
    <mergeCell ref="AA120:AB122"/>
    <mergeCell ref="AC120:AI122"/>
    <mergeCell ref="AJ120:AK122"/>
    <mergeCell ref="AL120:BI122"/>
    <mergeCell ref="BQ120:DJ121"/>
    <mergeCell ref="F123:J125"/>
    <mergeCell ref="K123:BI125"/>
    <mergeCell ref="BQ123:BU124"/>
    <mergeCell ref="BQ125:CU135"/>
    <mergeCell ref="CX125:DE126"/>
    <mergeCell ref="F120:J122"/>
    <mergeCell ref="K120:L122"/>
    <mergeCell ref="M120:O122"/>
    <mergeCell ref="P120:P122"/>
    <mergeCell ref="Q120:T122"/>
    <mergeCell ref="U120:Z122"/>
    <mergeCell ref="F129:J131"/>
    <mergeCell ref="K129:AE131"/>
    <mergeCell ref="AF129:AJ131"/>
    <mergeCell ref="AK129:BI131"/>
    <mergeCell ref="F132:J134"/>
    <mergeCell ref="K132:AA134"/>
    <mergeCell ref="AB132:AC134"/>
    <mergeCell ref="AD132:BI134"/>
    <mergeCell ref="DF125:DW126"/>
    <mergeCell ref="F126:J128"/>
    <mergeCell ref="K126:AE128"/>
    <mergeCell ref="AF126:AJ128"/>
    <mergeCell ref="DC116:DF119"/>
    <mergeCell ref="DG116:DJ119"/>
    <mergeCell ref="DK116:DW119"/>
    <mergeCell ref="F117:J119"/>
    <mergeCell ref="K117:BI119"/>
    <mergeCell ref="BS118:CC119"/>
    <mergeCell ref="AF115:AF116"/>
    <mergeCell ref="AG115:AL116"/>
    <mergeCell ref="AM115:BI116"/>
    <mergeCell ref="BQ116:BR119"/>
    <mergeCell ref="BS116:CC117"/>
    <mergeCell ref="CD116:DB119"/>
    <mergeCell ref="CD112:DB115"/>
    <mergeCell ref="DC112:DF115"/>
    <mergeCell ref="DG112:DJ115"/>
    <mergeCell ref="DK112:DW115"/>
    <mergeCell ref="F113:J114"/>
    <mergeCell ref="K113:Y114"/>
    <mergeCell ref="Z113:AE114"/>
    <mergeCell ref="AF113:BI114"/>
    <mergeCell ref="BS114:CC115"/>
    <mergeCell ref="F115:Q116"/>
    <mergeCell ref="R115:R116"/>
    <mergeCell ref="S115:X116"/>
    <mergeCell ref="BQ112:BR115"/>
    <mergeCell ref="BS112:CC113"/>
    <mergeCell ref="F106:BI112"/>
    <mergeCell ref="BQ108:BR111"/>
    <mergeCell ref="CD104:DB107"/>
    <mergeCell ref="BQ100:BR103"/>
    <mergeCell ref="BS100:CC101"/>
    <mergeCell ref="CD100:DB103"/>
    <mergeCell ref="BS108:CC109"/>
    <mergeCell ref="CD108:DB111"/>
    <mergeCell ref="F102:J104"/>
    <mergeCell ref="K102:BI104"/>
    <mergeCell ref="BQ104:BR107"/>
    <mergeCell ref="Y115:Y116"/>
    <mergeCell ref="Z115:AE116"/>
    <mergeCell ref="DC108:DF111"/>
    <mergeCell ref="DG108:DJ111"/>
    <mergeCell ref="DK108:DW111"/>
    <mergeCell ref="BS110:CC111"/>
    <mergeCell ref="DC104:DF107"/>
    <mergeCell ref="DG104:DJ107"/>
    <mergeCell ref="DK104:DW107"/>
    <mergeCell ref="BS106:CC107"/>
    <mergeCell ref="DC100:DF103"/>
    <mergeCell ref="DG100:DJ103"/>
    <mergeCell ref="DK100:DW103"/>
    <mergeCell ref="BS102:CC103"/>
    <mergeCell ref="BS104:CC105"/>
    <mergeCell ref="CD96:DB99"/>
    <mergeCell ref="DC96:DF99"/>
    <mergeCell ref="DG96:DJ99"/>
    <mergeCell ref="DK96:DW99"/>
    <mergeCell ref="BS98:CC99"/>
    <mergeCell ref="F99:J101"/>
    <mergeCell ref="K99:L101"/>
    <mergeCell ref="M99:AA101"/>
    <mergeCell ref="AB99:AC101"/>
    <mergeCell ref="AD99:AT101"/>
    <mergeCell ref="F96:J98"/>
    <mergeCell ref="K96:AA98"/>
    <mergeCell ref="AB96:AC98"/>
    <mergeCell ref="AD96:BI98"/>
    <mergeCell ref="BQ96:BR99"/>
    <mergeCell ref="BS96:CC97"/>
    <mergeCell ref="DC92:DF95"/>
    <mergeCell ref="DG92:DJ95"/>
    <mergeCell ref="DK92:DW95"/>
    <mergeCell ref="F93:J95"/>
    <mergeCell ref="K93:AE95"/>
    <mergeCell ref="AF93:AJ95"/>
    <mergeCell ref="AK93:BI95"/>
    <mergeCell ref="BS94:CC95"/>
    <mergeCell ref="DG88:DJ91"/>
    <mergeCell ref="DK88:DW91"/>
    <mergeCell ref="F90:J92"/>
    <mergeCell ref="K90:AE92"/>
    <mergeCell ref="AF90:AJ92"/>
    <mergeCell ref="AK90:BI92"/>
    <mergeCell ref="BS90:CC91"/>
    <mergeCell ref="BQ92:BR95"/>
    <mergeCell ref="BS92:CC93"/>
    <mergeCell ref="CD92:DB95"/>
    <mergeCell ref="DC84:DF87"/>
    <mergeCell ref="DG84:DJ87"/>
    <mergeCell ref="DK84:DW87"/>
    <mergeCell ref="BS86:CC87"/>
    <mergeCell ref="F87:J89"/>
    <mergeCell ref="K87:BI89"/>
    <mergeCell ref="BQ88:BR91"/>
    <mergeCell ref="BS88:CC89"/>
    <mergeCell ref="CD88:DB91"/>
    <mergeCell ref="DC88:DF91"/>
    <mergeCell ref="AC84:AI86"/>
    <mergeCell ref="AJ84:AK86"/>
    <mergeCell ref="AL84:BI86"/>
    <mergeCell ref="BQ84:BR87"/>
    <mergeCell ref="BS84:CC85"/>
    <mergeCell ref="CD84:DB87"/>
    <mergeCell ref="F84:J86"/>
    <mergeCell ref="K84:L86"/>
    <mergeCell ref="M84:O86"/>
    <mergeCell ref="P84:P86"/>
    <mergeCell ref="Q84:T86"/>
    <mergeCell ref="U84:Z86"/>
    <mergeCell ref="AA84:AB86"/>
    <mergeCell ref="BQ80:BR83"/>
    <mergeCell ref="BS80:CC81"/>
    <mergeCell ref="CD80:DB83"/>
    <mergeCell ref="DC80:DF83"/>
    <mergeCell ref="DG80:DJ83"/>
    <mergeCell ref="DK80:DW83"/>
    <mergeCell ref="F79:Q80"/>
    <mergeCell ref="R79:R80"/>
    <mergeCell ref="S79:X80"/>
    <mergeCell ref="Y79:Y80"/>
    <mergeCell ref="Z79:AE80"/>
    <mergeCell ref="AF79:BI80"/>
    <mergeCell ref="F81:J83"/>
    <mergeCell ref="K81:BI83"/>
    <mergeCell ref="BS82:CC83"/>
    <mergeCell ref="BS76:CC77"/>
    <mergeCell ref="CD76:DB79"/>
    <mergeCell ref="DC76:DF79"/>
    <mergeCell ref="DG76:DJ79"/>
    <mergeCell ref="DK76:DW79"/>
    <mergeCell ref="BS78:CC79"/>
    <mergeCell ref="DC72:DF75"/>
    <mergeCell ref="DG72:DJ75"/>
    <mergeCell ref="DK72:DW75"/>
    <mergeCell ref="BS74:CC75"/>
    <mergeCell ref="BS72:CC73"/>
    <mergeCell ref="CD72:DB75"/>
    <mergeCell ref="A76:B104"/>
    <mergeCell ref="C76:C101"/>
    <mergeCell ref="D76:D104"/>
    <mergeCell ref="E76:E104"/>
    <mergeCell ref="F76:BI78"/>
    <mergeCell ref="BQ76:BR79"/>
    <mergeCell ref="AM72:AN74"/>
    <mergeCell ref="AO72:AO74"/>
    <mergeCell ref="AP72:BI74"/>
    <mergeCell ref="BQ72:BR75"/>
    <mergeCell ref="Z72:Z74"/>
    <mergeCell ref="AA72:AA74"/>
    <mergeCell ref="AB72:AF74"/>
    <mergeCell ref="AG72:AH74"/>
    <mergeCell ref="AI72:AJ74"/>
    <mergeCell ref="AK72:AL74"/>
    <mergeCell ref="K72:L74"/>
    <mergeCell ref="M72:Q74"/>
    <mergeCell ref="R72:S74"/>
    <mergeCell ref="T72:U74"/>
    <mergeCell ref="V72:W74"/>
    <mergeCell ref="X72:Y74"/>
    <mergeCell ref="C63:C74"/>
    <mergeCell ref="D63:D74"/>
    <mergeCell ref="BS70:CC71"/>
    <mergeCell ref="CD64:DB67"/>
    <mergeCell ref="DC64:DF67"/>
    <mergeCell ref="DG64:DJ67"/>
    <mergeCell ref="DK64:DW67"/>
    <mergeCell ref="K66:L68"/>
    <mergeCell ref="M66:Q68"/>
    <mergeCell ref="R66:S68"/>
    <mergeCell ref="T66:U68"/>
    <mergeCell ref="V66:W68"/>
    <mergeCell ref="X66:Y68"/>
    <mergeCell ref="DG60:DJ63"/>
    <mergeCell ref="DK60:DW63"/>
    <mergeCell ref="BS62:CC63"/>
    <mergeCell ref="F57:J59"/>
    <mergeCell ref="K57:Z59"/>
    <mergeCell ref="AA57:AB59"/>
    <mergeCell ref="AC57:BI59"/>
    <mergeCell ref="BS58:CC59"/>
    <mergeCell ref="DG56:DJ59"/>
    <mergeCell ref="DK56:DW59"/>
    <mergeCell ref="E63:J74"/>
    <mergeCell ref="K63:BI65"/>
    <mergeCell ref="BQ64:BR67"/>
    <mergeCell ref="BS64:CC65"/>
    <mergeCell ref="Z66:BI68"/>
    <mergeCell ref="BS66:CC67"/>
    <mergeCell ref="BQ68:BR71"/>
    <mergeCell ref="BS68:CC69"/>
    <mergeCell ref="BS60:CC61"/>
    <mergeCell ref="CD68:DB71"/>
    <mergeCell ref="DC68:DF71"/>
    <mergeCell ref="DG68:DJ71"/>
    <mergeCell ref="DK68:DW71"/>
    <mergeCell ref="K69:BI71"/>
    <mergeCell ref="C60:C62"/>
    <mergeCell ref="D60:D62"/>
    <mergeCell ref="E60:J62"/>
    <mergeCell ref="K60:BI62"/>
    <mergeCell ref="BQ60:BR63"/>
    <mergeCell ref="BQ56:BR59"/>
    <mergeCell ref="BS56:CC57"/>
    <mergeCell ref="CD56:DB59"/>
    <mergeCell ref="DC56:DF59"/>
    <mergeCell ref="C34:C59"/>
    <mergeCell ref="D34:D59"/>
    <mergeCell ref="E34:E59"/>
    <mergeCell ref="F34:BI39"/>
    <mergeCell ref="BQ36:BR39"/>
    <mergeCell ref="CD60:DB63"/>
    <mergeCell ref="DC60:DF63"/>
    <mergeCell ref="DC44:DF47"/>
    <mergeCell ref="CD48:DB51"/>
    <mergeCell ref="DC48:DF51"/>
    <mergeCell ref="AA45:AB47"/>
    <mergeCell ref="AC45:AI47"/>
    <mergeCell ref="AJ45:AK47"/>
    <mergeCell ref="AL45:BI47"/>
    <mergeCell ref="BS46:CC47"/>
    <mergeCell ref="DG48:DJ51"/>
    <mergeCell ref="DK48:DW51"/>
    <mergeCell ref="BS50:CC51"/>
    <mergeCell ref="F51:J53"/>
    <mergeCell ref="K51:AE53"/>
    <mergeCell ref="AF51:AJ53"/>
    <mergeCell ref="AK51:BI53"/>
    <mergeCell ref="BQ52:BR55"/>
    <mergeCell ref="BS52:CC53"/>
    <mergeCell ref="CD52:DB55"/>
    <mergeCell ref="DC52:DF55"/>
    <mergeCell ref="DG52:DJ55"/>
    <mergeCell ref="DK52:DW55"/>
    <mergeCell ref="F54:J56"/>
    <mergeCell ref="K54:AE56"/>
    <mergeCell ref="AF54:AJ56"/>
    <mergeCell ref="AK54:BI56"/>
    <mergeCell ref="BS54:CC55"/>
    <mergeCell ref="F48:J50"/>
    <mergeCell ref="K48:BI50"/>
    <mergeCell ref="BQ48:BR51"/>
    <mergeCell ref="BS48:CC49"/>
    <mergeCell ref="CD40:DB43"/>
    <mergeCell ref="DC40:DF43"/>
    <mergeCell ref="DG40:DJ43"/>
    <mergeCell ref="DK40:DW43"/>
    <mergeCell ref="F42:J44"/>
    <mergeCell ref="K42:BI44"/>
    <mergeCell ref="BS42:CC43"/>
    <mergeCell ref="BQ44:BR47"/>
    <mergeCell ref="BS44:CC45"/>
    <mergeCell ref="CD44:DB47"/>
    <mergeCell ref="F40:Q41"/>
    <mergeCell ref="R40:R41"/>
    <mergeCell ref="S40:X41"/>
    <mergeCell ref="Y40:BI41"/>
    <mergeCell ref="BQ40:BR43"/>
    <mergeCell ref="BS40:CC41"/>
    <mergeCell ref="DG44:DJ47"/>
    <mergeCell ref="DK44:DW47"/>
    <mergeCell ref="F45:J47"/>
    <mergeCell ref="K45:L47"/>
    <mergeCell ref="M45:O47"/>
    <mergeCell ref="P45:P47"/>
    <mergeCell ref="Q45:T47"/>
    <mergeCell ref="U45:Z47"/>
    <mergeCell ref="BS36:CC37"/>
    <mergeCell ref="CD36:DB39"/>
    <mergeCell ref="DC36:DF39"/>
    <mergeCell ref="DG36:DJ39"/>
    <mergeCell ref="DK36:DW39"/>
    <mergeCell ref="BS38:CC39"/>
    <mergeCell ref="CD32:DB35"/>
    <mergeCell ref="DC32:DF35"/>
    <mergeCell ref="DG32:DJ35"/>
    <mergeCell ref="DK32:DW35"/>
    <mergeCell ref="BS34:CC35"/>
    <mergeCell ref="F25:J27"/>
    <mergeCell ref="K25:AE27"/>
    <mergeCell ref="AF25:AJ27"/>
    <mergeCell ref="AK25:BI27"/>
    <mergeCell ref="BS26:CC27"/>
    <mergeCell ref="F28:J30"/>
    <mergeCell ref="K28:AE30"/>
    <mergeCell ref="AF28:AJ30"/>
    <mergeCell ref="AK28:BI30"/>
    <mergeCell ref="BQ28:BR31"/>
    <mergeCell ref="F31:J33"/>
    <mergeCell ref="K31:AA33"/>
    <mergeCell ref="AB31:AC33"/>
    <mergeCell ref="AD31:BI33"/>
    <mergeCell ref="BQ32:BR35"/>
    <mergeCell ref="BS32:CC33"/>
    <mergeCell ref="BS28:CC29"/>
    <mergeCell ref="BQ16:BR19"/>
    <mergeCell ref="BS16:CC17"/>
    <mergeCell ref="CD16:DB19"/>
    <mergeCell ref="DC16:DF19"/>
    <mergeCell ref="DG16:DJ19"/>
    <mergeCell ref="DK16:DW19"/>
    <mergeCell ref="BS18:CC19"/>
    <mergeCell ref="Q16:T18"/>
    <mergeCell ref="DG28:DJ31"/>
    <mergeCell ref="DK28:DW31"/>
    <mergeCell ref="BS30:CC31"/>
    <mergeCell ref="CD28:DB31"/>
    <mergeCell ref="DC28:DF31"/>
    <mergeCell ref="BH11:BI12"/>
    <mergeCell ref="F13:J15"/>
    <mergeCell ref="K13:BB15"/>
    <mergeCell ref="BC13:BI21"/>
    <mergeCell ref="F16:J21"/>
    <mergeCell ref="K16:L18"/>
    <mergeCell ref="M16:O18"/>
    <mergeCell ref="P16:P18"/>
    <mergeCell ref="DK20:DW23"/>
    <mergeCell ref="F22:J24"/>
    <mergeCell ref="K22:BI24"/>
    <mergeCell ref="BS22:CC23"/>
    <mergeCell ref="BQ24:BR27"/>
    <mergeCell ref="BS24:CC25"/>
    <mergeCell ref="CD24:DB27"/>
    <mergeCell ref="DC24:DF27"/>
    <mergeCell ref="DG24:DJ27"/>
    <mergeCell ref="DK24:DW27"/>
    <mergeCell ref="K19:BB21"/>
    <mergeCell ref="BQ20:BR23"/>
    <mergeCell ref="BS20:CC21"/>
    <mergeCell ref="CD20:DB23"/>
    <mergeCell ref="DC20:DF23"/>
    <mergeCell ref="DG20:DJ23"/>
    <mergeCell ref="A1:Q2"/>
    <mergeCell ref="BQ2:CC3"/>
    <mergeCell ref="DK2:DW3"/>
    <mergeCell ref="A3:BI4"/>
    <mergeCell ref="BQ4:DK5"/>
    <mergeCell ref="A5:BI7"/>
    <mergeCell ref="BQ6:DW7"/>
    <mergeCell ref="BQ8:DW13"/>
    <mergeCell ref="A9:B74"/>
    <mergeCell ref="C9:C33"/>
    <mergeCell ref="D9:D33"/>
    <mergeCell ref="E9:E33"/>
    <mergeCell ref="F9:BI10"/>
    <mergeCell ref="AQ11:AT12"/>
    <mergeCell ref="AV11:AY12"/>
    <mergeCell ref="AZ11:BA12"/>
    <mergeCell ref="BB11:BC12"/>
    <mergeCell ref="U16:Z18"/>
    <mergeCell ref="AA16:AB18"/>
    <mergeCell ref="AC16:AH18"/>
    <mergeCell ref="AI16:AJ18"/>
    <mergeCell ref="AK16:BB18"/>
    <mergeCell ref="BD11:BE12"/>
    <mergeCell ref="BF11:BG12"/>
  </mergeCells>
  <phoneticPr fontId="3"/>
  <dataValidations count="3">
    <dataValidation type="list" allowBlank="1" showInputMessage="1" showErrorMessage="1" sqref="BS22:CC23 BS98:CC99 BS30:CC31 BS34:CC35 BS38:CC39 BS42:CC43 BS46:CC47 BS50:CC51 BS54:CC55 BS58:CC59 BS70:CC71 BS66:CC67 BS74:CC75 BS78:CC79 BS82:CC83 BS86:CC87 BS90:CC91 BS62:CC63 BS118:CC119 BS102:CC103 BS106:CC107 BS110:CC111 BS114:CC115 BS94:CC95 BS26:CC27" xr:uid="{00000000-0002-0000-1500-000000000000}">
      <formula1>"標準保守,13H平日保守,13H365D保守,24H365D保守"</formula1>
    </dataValidation>
    <dataValidation type="list" showInputMessage="1" showErrorMessage="1" sqref="L66:L68 K68 L72:L74 K74 L99:L101 K101 AC99:AC101 AB101" xr:uid="{00000000-0002-0000-1500-000001000000}">
      <formula1>"✔"</formula1>
    </dataValidation>
    <dataValidation type="list" showInputMessage="1" showErrorMessage="1" sqref="R40:R41 R79:R80 K66:K67 K72:K73 Y79:Y80 K99:K100 AB99:AB100 R115:R116 Y115:Y116 AF115:AF116" xr:uid="{00000000-0002-0000-1500-000002000000}">
      <formula1>"✔,　"</formula1>
    </dataValidation>
  </dataValidations>
  <hyperlinks>
    <hyperlink ref="BQ6:DW7" r:id="rId1" display="https://customer.wingarc.com/support/topic?subject=extend" xr:uid="{00000000-0004-0000-1500-000000000000}"/>
  </hyperlinks>
  <printOptions horizontalCentered="1" verticalCentered="1"/>
  <pageMargins left="0.23622047244094491" right="0.23622047244094491" top="0.39370078740157483" bottom="3.937007874015748E-2" header="0.31496062992125984" footer="0.31496062992125984"/>
  <pageSetup paperSize="8" scale="85" pageOrder="overThenDown" orientation="landscape" r:id="rId2"/>
  <headerFooter>
    <oddFooter>&amp;R&amp;8【F62001-01-20180201】</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B171"/>
  <sheetViews>
    <sheetView showGridLines="0" zoomScale="90" zoomScaleNormal="90" workbookViewId="0">
      <selection sqref="A1:Q2"/>
    </sheetView>
  </sheetViews>
  <sheetFormatPr defaultColWidth="1.75" defaultRowHeight="6.75" customHeight="1"/>
  <cols>
    <col min="1" max="1" width="1.75" style="234"/>
    <col min="2" max="2" width="1.875" style="234" customWidth="1"/>
    <col min="3" max="3" width="1.75" style="234"/>
    <col min="4" max="4" width="1.75" style="268"/>
    <col min="5" max="5" width="1.75" style="278"/>
    <col min="6" max="17" width="1.75" style="234"/>
    <col min="18" max="18" width="2.125" style="234" customWidth="1"/>
    <col min="19" max="24" width="1.75" style="234"/>
    <col min="25" max="25" width="2" style="234" customWidth="1"/>
    <col min="26" max="69" width="1.75" style="234"/>
    <col min="70" max="70" width="1.75" style="268"/>
    <col min="71" max="16384" width="1.75" style="234"/>
  </cols>
  <sheetData>
    <row r="1" spans="1:132" ht="6.75" customHeight="1">
      <c r="A1" s="1751" t="s">
        <v>245</v>
      </c>
      <c r="B1" s="1751"/>
      <c r="C1" s="1751"/>
      <c r="D1" s="1751"/>
      <c r="E1" s="1751"/>
      <c r="F1" s="1751"/>
      <c r="G1" s="1751"/>
      <c r="H1" s="1751"/>
      <c r="I1" s="1751"/>
      <c r="J1" s="1751"/>
      <c r="K1" s="1751"/>
      <c r="L1" s="1751"/>
      <c r="M1" s="1751"/>
      <c r="N1" s="1751"/>
      <c r="O1" s="1751"/>
      <c r="P1" s="1751"/>
      <c r="Q1" s="1751"/>
      <c r="AY1" s="235"/>
      <c r="BQ1" s="236"/>
      <c r="BR1" s="236"/>
      <c r="BS1" s="236"/>
      <c r="BT1" s="236"/>
      <c r="BU1" s="236"/>
      <c r="BV1" s="236"/>
      <c r="BW1" s="236"/>
      <c r="BX1" s="236"/>
      <c r="BY1" s="236"/>
      <c r="BZ1" s="236"/>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8"/>
      <c r="DF1" s="238"/>
      <c r="DG1" s="238"/>
      <c r="DH1" s="238"/>
      <c r="DI1" s="238"/>
      <c r="DJ1" s="238"/>
      <c r="DK1" s="238"/>
      <c r="DL1" s="238"/>
      <c r="DM1" s="238"/>
    </row>
    <row r="2" spans="1:132" ht="6.75" customHeight="1">
      <c r="A2" s="1751"/>
      <c r="B2" s="1751"/>
      <c r="C2" s="1751"/>
      <c r="D2" s="1751"/>
      <c r="E2" s="1751"/>
      <c r="F2" s="1751"/>
      <c r="G2" s="1751"/>
      <c r="H2" s="1751"/>
      <c r="I2" s="1751"/>
      <c r="J2" s="1751"/>
      <c r="K2" s="1751"/>
      <c r="L2" s="1751"/>
      <c r="M2" s="1751"/>
      <c r="N2" s="1751"/>
      <c r="O2" s="1751"/>
      <c r="P2" s="1751"/>
      <c r="Q2" s="1751"/>
      <c r="AY2" s="235"/>
      <c r="BQ2" s="1752" t="s">
        <v>246</v>
      </c>
      <c r="BR2" s="1752"/>
      <c r="BS2" s="1752"/>
      <c r="BT2" s="1752"/>
      <c r="BU2" s="1752"/>
      <c r="BV2" s="1752"/>
      <c r="BW2" s="1752"/>
      <c r="BX2" s="1752"/>
      <c r="BY2" s="1752"/>
      <c r="BZ2" s="1752"/>
      <c r="CA2" s="1752"/>
      <c r="CB2" s="1752"/>
      <c r="CC2" s="1752"/>
      <c r="CD2" s="283"/>
      <c r="CE2" s="283"/>
      <c r="CF2" s="283"/>
      <c r="CG2" s="283"/>
      <c r="CH2" s="283"/>
      <c r="CI2" s="283"/>
      <c r="CJ2" s="283"/>
      <c r="CK2" s="283"/>
      <c r="CL2" s="283"/>
      <c r="CM2" s="283"/>
      <c r="CN2" s="283"/>
      <c r="CO2" s="283"/>
      <c r="CP2" s="283"/>
      <c r="CQ2" s="283"/>
      <c r="CR2" s="283"/>
      <c r="CS2" s="283"/>
      <c r="CT2" s="283"/>
      <c r="CU2" s="283"/>
      <c r="CV2" s="283"/>
      <c r="CW2" s="283"/>
      <c r="CX2" s="283"/>
      <c r="CY2" s="283"/>
      <c r="CZ2" s="283"/>
      <c r="DA2" s="283"/>
      <c r="DB2" s="283"/>
      <c r="DC2" s="283"/>
      <c r="DD2" s="283"/>
      <c r="DE2" s="239"/>
      <c r="DF2" s="239"/>
      <c r="DG2" s="239"/>
      <c r="DH2" s="239"/>
      <c r="DI2" s="239"/>
      <c r="DJ2" s="239"/>
      <c r="DK2" s="1753" t="s">
        <v>247</v>
      </c>
      <c r="DL2" s="1753"/>
      <c r="DM2" s="1753"/>
      <c r="DN2" s="1753"/>
      <c r="DO2" s="1753"/>
      <c r="DP2" s="1753"/>
      <c r="DQ2" s="1753"/>
      <c r="DR2" s="1753"/>
      <c r="DS2" s="1753"/>
      <c r="DT2" s="1753"/>
      <c r="DU2" s="1753"/>
      <c r="DV2" s="1753"/>
      <c r="DW2" s="1753"/>
    </row>
    <row r="3" spans="1:132" ht="6.75" customHeight="1">
      <c r="A3" s="1754" t="s">
        <v>248</v>
      </c>
      <c r="B3" s="1754"/>
      <c r="C3" s="1754"/>
      <c r="D3" s="1754"/>
      <c r="E3" s="1754"/>
      <c r="F3" s="1754"/>
      <c r="G3" s="1754"/>
      <c r="H3" s="1754"/>
      <c r="I3" s="1754"/>
      <c r="J3" s="1754"/>
      <c r="K3" s="1754"/>
      <c r="L3" s="1754"/>
      <c r="M3" s="1754"/>
      <c r="N3" s="1754"/>
      <c r="O3" s="1754"/>
      <c r="P3" s="1754"/>
      <c r="Q3" s="1754"/>
      <c r="R3" s="1754"/>
      <c r="S3" s="1754"/>
      <c r="T3" s="1754"/>
      <c r="U3" s="1754"/>
      <c r="V3" s="1754"/>
      <c r="W3" s="1754"/>
      <c r="X3" s="1754"/>
      <c r="Y3" s="1754"/>
      <c r="Z3" s="1754"/>
      <c r="AA3" s="1754"/>
      <c r="AB3" s="1754"/>
      <c r="AC3" s="1754"/>
      <c r="AD3" s="1754"/>
      <c r="AE3" s="1754"/>
      <c r="AF3" s="1754"/>
      <c r="AG3" s="1754"/>
      <c r="AH3" s="1754"/>
      <c r="AI3" s="1754"/>
      <c r="AJ3" s="1754"/>
      <c r="AK3" s="1754"/>
      <c r="AL3" s="1754"/>
      <c r="AM3" s="1754"/>
      <c r="AN3" s="1754"/>
      <c r="AO3" s="1754"/>
      <c r="AP3" s="1754"/>
      <c r="AQ3" s="1754"/>
      <c r="AR3" s="1754"/>
      <c r="AS3" s="1754"/>
      <c r="AT3" s="1754"/>
      <c r="AU3" s="1754"/>
      <c r="AV3" s="1754"/>
      <c r="AW3" s="1754"/>
      <c r="AX3" s="1754"/>
      <c r="AY3" s="1754"/>
      <c r="AZ3" s="1754"/>
      <c r="BA3" s="1754"/>
      <c r="BB3" s="1754"/>
      <c r="BC3" s="1754"/>
      <c r="BD3" s="1754"/>
      <c r="BE3" s="1754"/>
      <c r="BF3" s="1754"/>
      <c r="BG3" s="1754"/>
      <c r="BH3" s="1754"/>
      <c r="BI3" s="1754"/>
      <c r="BJ3" s="240"/>
      <c r="BK3" s="240"/>
      <c r="BL3" s="240"/>
      <c r="BM3" s="240"/>
      <c r="BQ3" s="1752"/>
      <c r="BR3" s="1752"/>
      <c r="BS3" s="1752"/>
      <c r="BT3" s="1752"/>
      <c r="BU3" s="1752"/>
      <c r="BV3" s="1752"/>
      <c r="BW3" s="1752"/>
      <c r="BX3" s="1752"/>
      <c r="BY3" s="1752"/>
      <c r="BZ3" s="1752"/>
      <c r="CA3" s="1752"/>
      <c r="CB3" s="1752"/>
      <c r="CC3" s="1752"/>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1753"/>
      <c r="DL3" s="1753"/>
      <c r="DM3" s="1753"/>
      <c r="DN3" s="1753"/>
      <c r="DO3" s="1753"/>
      <c r="DP3" s="1753"/>
      <c r="DQ3" s="1753"/>
      <c r="DR3" s="1753"/>
      <c r="DS3" s="1753"/>
      <c r="DT3" s="1753"/>
      <c r="DU3" s="1753"/>
      <c r="DV3" s="1753"/>
      <c r="DW3" s="1753"/>
    </row>
    <row r="4" spans="1:132" ht="6.75" customHeight="1">
      <c r="A4" s="1754"/>
      <c r="B4" s="1754"/>
      <c r="C4" s="1754"/>
      <c r="D4" s="1754"/>
      <c r="E4" s="1754"/>
      <c r="F4" s="1754"/>
      <c r="G4" s="1754"/>
      <c r="H4" s="1754"/>
      <c r="I4" s="1754"/>
      <c r="J4" s="1754"/>
      <c r="K4" s="1754"/>
      <c r="L4" s="1754"/>
      <c r="M4" s="1754"/>
      <c r="N4" s="1754"/>
      <c r="O4" s="1754"/>
      <c r="P4" s="1754"/>
      <c r="Q4" s="1754"/>
      <c r="R4" s="1754"/>
      <c r="S4" s="1754"/>
      <c r="T4" s="1754"/>
      <c r="U4" s="1754"/>
      <c r="V4" s="1754"/>
      <c r="W4" s="1754"/>
      <c r="X4" s="1754"/>
      <c r="Y4" s="1754"/>
      <c r="Z4" s="1754"/>
      <c r="AA4" s="1754"/>
      <c r="AB4" s="1754"/>
      <c r="AC4" s="1754"/>
      <c r="AD4" s="1754"/>
      <c r="AE4" s="1754"/>
      <c r="AF4" s="1754"/>
      <c r="AG4" s="1754"/>
      <c r="AH4" s="1754"/>
      <c r="AI4" s="1754"/>
      <c r="AJ4" s="1754"/>
      <c r="AK4" s="1754"/>
      <c r="AL4" s="1754"/>
      <c r="AM4" s="1754"/>
      <c r="AN4" s="1754"/>
      <c r="AO4" s="1754"/>
      <c r="AP4" s="1754"/>
      <c r="AQ4" s="1754"/>
      <c r="AR4" s="1754"/>
      <c r="AS4" s="1754"/>
      <c r="AT4" s="1754"/>
      <c r="AU4" s="1754"/>
      <c r="AV4" s="1754"/>
      <c r="AW4" s="1754"/>
      <c r="AX4" s="1754"/>
      <c r="AY4" s="1754"/>
      <c r="AZ4" s="1754"/>
      <c r="BA4" s="1754"/>
      <c r="BB4" s="1754"/>
      <c r="BC4" s="1754"/>
      <c r="BD4" s="1754"/>
      <c r="BE4" s="1754"/>
      <c r="BF4" s="1754"/>
      <c r="BG4" s="1754"/>
      <c r="BH4" s="1754"/>
      <c r="BI4" s="1754"/>
      <c r="BJ4" s="240"/>
      <c r="BK4" s="240"/>
      <c r="BL4" s="240"/>
      <c r="BM4" s="240"/>
      <c r="BQ4" s="1752" t="s">
        <v>249</v>
      </c>
      <c r="BR4" s="1752"/>
      <c r="BS4" s="1752"/>
      <c r="BT4" s="1752"/>
      <c r="BU4" s="1752"/>
      <c r="BV4" s="1752"/>
      <c r="BW4" s="1752"/>
      <c r="BX4" s="1752"/>
      <c r="BY4" s="1752"/>
      <c r="BZ4" s="1752"/>
      <c r="CA4" s="1752"/>
      <c r="CB4" s="1752"/>
      <c r="CC4" s="1752"/>
      <c r="CD4" s="1752"/>
      <c r="CE4" s="1752"/>
      <c r="CF4" s="1752"/>
      <c r="CG4" s="1752"/>
      <c r="CH4" s="1752"/>
      <c r="CI4" s="1752"/>
      <c r="CJ4" s="1752"/>
      <c r="CK4" s="1752"/>
      <c r="CL4" s="1752"/>
      <c r="CM4" s="1752"/>
      <c r="CN4" s="1752"/>
      <c r="CO4" s="1752"/>
      <c r="CP4" s="1752"/>
      <c r="CQ4" s="1752"/>
      <c r="CR4" s="1752"/>
      <c r="CS4" s="1752"/>
      <c r="CT4" s="1752"/>
      <c r="CU4" s="1752"/>
      <c r="CV4" s="1752"/>
      <c r="CW4" s="1752"/>
      <c r="CX4" s="1752"/>
      <c r="CY4" s="1752"/>
      <c r="CZ4" s="1752"/>
      <c r="DA4" s="1752"/>
      <c r="DB4" s="1752"/>
      <c r="DC4" s="1752"/>
      <c r="DD4" s="1752"/>
      <c r="DE4" s="1752"/>
      <c r="DF4" s="1752"/>
      <c r="DG4" s="1752"/>
      <c r="DH4" s="1752"/>
      <c r="DI4" s="1752"/>
      <c r="DJ4" s="1752"/>
      <c r="DK4" s="1752"/>
      <c r="DL4" s="283"/>
      <c r="DM4" s="283"/>
      <c r="DN4" s="283"/>
      <c r="DO4" s="283"/>
      <c r="DP4" s="283"/>
      <c r="DQ4" s="283"/>
      <c r="DR4" s="283"/>
      <c r="DS4" s="283"/>
      <c r="DT4" s="283"/>
      <c r="DU4" s="283"/>
      <c r="DV4" s="283"/>
      <c r="DW4" s="283"/>
    </row>
    <row r="5" spans="1:132" ht="6.75" customHeight="1">
      <c r="A5" s="1755" t="s">
        <v>250</v>
      </c>
      <c r="B5" s="1755"/>
      <c r="C5" s="1755"/>
      <c r="D5" s="1755"/>
      <c r="E5" s="1755"/>
      <c r="F5" s="1755"/>
      <c r="G5" s="1755"/>
      <c r="H5" s="1755"/>
      <c r="I5" s="1755"/>
      <c r="J5" s="1755"/>
      <c r="K5" s="1755"/>
      <c r="L5" s="1755"/>
      <c r="M5" s="1755"/>
      <c r="N5" s="1755"/>
      <c r="O5" s="1755"/>
      <c r="P5" s="1755"/>
      <c r="Q5" s="1755"/>
      <c r="R5" s="1755"/>
      <c r="S5" s="1755"/>
      <c r="T5" s="1755"/>
      <c r="U5" s="1755"/>
      <c r="V5" s="1755"/>
      <c r="W5" s="1755"/>
      <c r="X5" s="1755"/>
      <c r="Y5" s="1755"/>
      <c r="Z5" s="1755"/>
      <c r="AA5" s="1755"/>
      <c r="AB5" s="1755"/>
      <c r="AC5" s="1755"/>
      <c r="AD5" s="1755"/>
      <c r="AE5" s="1755"/>
      <c r="AF5" s="1755"/>
      <c r="AG5" s="1755"/>
      <c r="AH5" s="1755"/>
      <c r="AI5" s="1755"/>
      <c r="AJ5" s="1755"/>
      <c r="AK5" s="1755"/>
      <c r="AL5" s="1755"/>
      <c r="AM5" s="1755"/>
      <c r="AN5" s="1755"/>
      <c r="AO5" s="1755"/>
      <c r="AP5" s="1755"/>
      <c r="AQ5" s="1755"/>
      <c r="AR5" s="1755"/>
      <c r="AS5" s="1755"/>
      <c r="AT5" s="1755"/>
      <c r="AU5" s="1755"/>
      <c r="AV5" s="1755"/>
      <c r="AW5" s="1755"/>
      <c r="AX5" s="1755"/>
      <c r="AY5" s="1755"/>
      <c r="AZ5" s="1755"/>
      <c r="BA5" s="1755"/>
      <c r="BB5" s="1755"/>
      <c r="BC5" s="1755"/>
      <c r="BD5" s="1755"/>
      <c r="BE5" s="1755"/>
      <c r="BF5" s="1755"/>
      <c r="BG5" s="1755"/>
      <c r="BH5" s="1755"/>
      <c r="BI5" s="1755"/>
      <c r="BJ5" s="241"/>
      <c r="BK5" s="241"/>
      <c r="BL5" s="241"/>
      <c r="BM5" s="241"/>
      <c r="BQ5" s="1752"/>
      <c r="BR5" s="1752"/>
      <c r="BS5" s="1752"/>
      <c r="BT5" s="1752"/>
      <c r="BU5" s="1752"/>
      <c r="BV5" s="1752"/>
      <c r="BW5" s="1752"/>
      <c r="BX5" s="1752"/>
      <c r="BY5" s="1752"/>
      <c r="BZ5" s="1752"/>
      <c r="CA5" s="1752"/>
      <c r="CB5" s="1752"/>
      <c r="CC5" s="1752"/>
      <c r="CD5" s="1752"/>
      <c r="CE5" s="1752"/>
      <c r="CF5" s="1752"/>
      <c r="CG5" s="1752"/>
      <c r="CH5" s="1752"/>
      <c r="CI5" s="1752"/>
      <c r="CJ5" s="1752"/>
      <c r="CK5" s="1752"/>
      <c r="CL5" s="1752"/>
      <c r="CM5" s="1752"/>
      <c r="CN5" s="1752"/>
      <c r="CO5" s="1752"/>
      <c r="CP5" s="1752"/>
      <c r="CQ5" s="1752"/>
      <c r="CR5" s="1752"/>
      <c r="CS5" s="1752"/>
      <c r="CT5" s="1752"/>
      <c r="CU5" s="1752"/>
      <c r="CV5" s="1752"/>
      <c r="CW5" s="1752"/>
      <c r="CX5" s="1752"/>
      <c r="CY5" s="1752"/>
      <c r="CZ5" s="1752"/>
      <c r="DA5" s="1752"/>
      <c r="DB5" s="1752"/>
      <c r="DC5" s="1752"/>
      <c r="DD5" s="1752"/>
      <c r="DE5" s="1752"/>
      <c r="DF5" s="1752"/>
      <c r="DG5" s="1752"/>
      <c r="DH5" s="1752"/>
      <c r="DI5" s="1752"/>
      <c r="DJ5" s="1752"/>
      <c r="DK5" s="1752"/>
      <c r="DL5" s="283"/>
      <c r="DM5" s="283"/>
      <c r="DN5" s="283"/>
      <c r="DO5" s="283"/>
      <c r="DP5" s="283"/>
      <c r="DQ5" s="283"/>
      <c r="DR5" s="283"/>
      <c r="DS5" s="283"/>
      <c r="DT5" s="283"/>
      <c r="DU5" s="283"/>
      <c r="DV5" s="283"/>
      <c r="DW5" s="283"/>
    </row>
    <row r="6" spans="1:132" ht="6.75" customHeight="1">
      <c r="A6" s="1755"/>
      <c r="B6" s="1755"/>
      <c r="C6" s="1755"/>
      <c r="D6" s="1755"/>
      <c r="E6" s="1755"/>
      <c r="F6" s="1755"/>
      <c r="G6" s="1755"/>
      <c r="H6" s="1755"/>
      <c r="I6" s="1755"/>
      <c r="J6" s="1755"/>
      <c r="K6" s="1755"/>
      <c r="L6" s="1755"/>
      <c r="M6" s="1755"/>
      <c r="N6" s="1755"/>
      <c r="O6" s="1755"/>
      <c r="P6" s="1755"/>
      <c r="Q6" s="1755"/>
      <c r="R6" s="1755"/>
      <c r="S6" s="1755"/>
      <c r="T6" s="1755"/>
      <c r="U6" s="1755"/>
      <c r="V6" s="1755"/>
      <c r="W6" s="1755"/>
      <c r="X6" s="1755"/>
      <c r="Y6" s="1755"/>
      <c r="Z6" s="1755"/>
      <c r="AA6" s="1755"/>
      <c r="AB6" s="1755"/>
      <c r="AC6" s="1755"/>
      <c r="AD6" s="1755"/>
      <c r="AE6" s="1755"/>
      <c r="AF6" s="1755"/>
      <c r="AG6" s="1755"/>
      <c r="AH6" s="1755"/>
      <c r="AI6" s="1755"/>
      <c r="AJ6" s="1755"/>
      <c r="AK6" s="1755"/>
      <c r="AL6" s="1755"/>
      <c r="AM6" s="1755"/>
      <c r="AN6" s="1755"/>
      <c r="AO6" s="1755"/>
      <c r="AP6" s="1755"/>
      <c r="AQ6" s="1755"/>
      <c r="AR6" s="1755"/>
      <c r="AS6" s="1755"/>
      <c r="AT6" s="1755"/>
      <c r="AU6" s="1755"/>
      <c r="AV6" s="1755"/>
      <c r="AW6" s="1755"/>
      <c r="AX6" s="1755"/>
      <c r="AY6" s="1755"/>
      <c r="AZ6" s="1755"/>
      <c r="BA6" s="1755"/>
      <c r="BB6" s="1755"/>
      <c r="BC6" s="1755"/>
      <c r="BD6" s="1755"/>
      <c r="BE6" s="1755"/>
      <c r="BF6" s="1755"/>
      <c r="BG6" s="1755"/>
      <c r="BH6" s="1755"/>
      <c r="BI6" s="1755"/>
      <c r="BJ6" s="241"/>
      <c r="BK6" s="241"/>
      <c r="BL6" s="241"/>
      <c r="BM6" s="241"/>
      <c r="BQ6" s="1756" t="s">
        <v>251</v>
      </c>
      <c r="BR6" s="1756"/>
      <c r="BS6" s="1756"/>
      <c r="BT6" s="1756"/>
      <c r="BU6" s="1756"/>
      <c r="BV6" s="1756"/>
      <c r="BW6" s="1756"/>
      <c r="BX6" s="1756"/>
      <c r="BY6" s="1756"/>
      <c r="BZ6" s="1756"/>
      <c r="CA6" s="1756"/>
      <c r="CB6" s="1756"/>
      <c r="CC6" s="1756"/>
      <c r="CD6" s="1756"/>
      <c r="CE6" s="1756"/>
      <c r="CF6" s="1756"/>
      <c r="CG6" s="1756"/>
      <c r="CH6" s="1756"/>
      <c r="CI6" s="1756"/>
      <c r="CJ6" s="1756"/>
      <c r="CK6" s="1756"/>
      <c r="CL6" s="1756"/>
      <c r="CM6" s="1756"/>
      <c r="CN6" s="1756"/>
      <c r="CO6" s="1756"/>
      <c r="CP6" s="1756"/>
      <c r="CQ6" s="1756"/>
      <c r="CR6" s="1756"/>
      <c r="CS6" s="1756"/>
      <c r="CT6" s="1756"/>
      <c r="CU6" s="1756"/>
      <c r="CV6" s="1756"/>
      <c r="CW6" s="1756"/>
      <c r="CX6" s="1756"/>
      <c r="CY6" s="1756"/>
      <c r="CZ6" s="1756"/>
      <c r="DA6" s="1756"/>
      <c r="DB6" s="1756"/>
      <c r="DC6" s="1756"/>
      <c r="DD6" s="1756"/>
      <c r="DE6" s="1756"/>
      <c r="DF6" s="1756"/>
      <c r="DG6" s="1756"/>
      <c r="DH6" s="1756"/>
      <c r="DI6" s="1756"/>
      <c r="DJ6" s="1756"/>
      <c r="DK6" s="1756"/>
      <c r="DL6" s="1756"/>
      <c r="DM6" s="1756"/>
      <c r="DN6" s="1756"/>
      <c r="DO6" s="1756"/>
      <c r="DP6" s="1756"/>
      <c r="DQ6" s="1756"/>
      <c r="DR6" s="1756"/>
      <c r="DS6" s="1756"/>
      <c r="DT6" s="1756"/>
      <c r="DU6" s="1756"/>
      <c r="DV6" s="1756"/>
      <c r="DW6" s="1756"/>
      <c r="EB6" s="242"/>
    </row>
    <row r="7" spans="1:132" ht="6.75" customHeight="1">
      <c r="A7" s="1755"/>
      <c r="B7" s="1755"/>
      <c r="C7" s="1755"/>
      <c r="D7" s="1755"/>
      <c r="E7" s="1755"/>
      <c r="F7" s="1755"/>
      <c r="G7" s="1755"/>
      <c r="H7" s="1755"/>
      <c r="I7" s="1755"/>
      <c r="J7" s="1755"/>
      <c r="K7" s="1755"/>
      <c r="L7" s="1755"/>
      <c r="M7" s="1755"/>
      <c r="N7" s="1755"/>
      <c r="O7" s="1755"/>
      <c r="P7" s="1755"/>
      <c r="Q7" s="1755"/>
      <c r="R7" s="1755"/>
      <c r="S7" s="1755"/>
      <c r="T7" s="1755"/>
      <c r="U7" s="1755"/>
      <c r="V7" s="1755"/>
      <c r="W7" s="1755"/>
      <c r="X7" s="1755"/>
      <c r="Y7" s="1755"/>
      <c r="Z7" s="1755"/>
      <c r="AA7" s="1755"/>
      <c r="AB7" s="1755"/>
      <c r="AC7" s="1755"/>
      <c r="AD7" s="1755"/>
      <c r="AE7" s="1755"/>
      <c r="AF7" s="1755"/>
      <c r="AG7" s="1755"/>
      <c r="AH7" s="1755"/>
      <c r="AI7" s="1755"/>
      <c r="AJ7" s="1755"/>
      <c r="AK7" s="1755"/>
      <c r="AL7" s="1755"/>
      <c r="AM7" s="1755"/>
      <c r="AN7" s="1755"/>
      <c r="AO7" s="1755"/>
      <c r="AP7" s="1755"/>
      <c r="AQ7" s="1755"/>
      <c r="AR7" s="1755"/>
      <c r="AS7" s="1755"/>
      <c r="AT7" s="1755"/>
      <c r="AU7" s="1755"/>
      <c r="AV7" s="1755"/>
      <c r="AW7" s="1755"/>
      <c r="AX7" s="1755"/>
      <c r="AY7" s="1755"/>
      <c r="AZ7" s="1755"/>
      <c r="BA7" s="1755"/>
      <c r="BB7" s="1755"/>
      <c r="BC7" s="1755"/>
      <c r="BD7" s="1755"/>
      <c r="BE7" s="1755"/>
      <c r="BF7" s="1755"/>
      <c r="BG7" s="1755"/>
      <c r="BH7" s="1755"/>
      <c r="BI7" s="1755"/>
      <c r="BJ7" s="241"/>
      <c r="BK7" s="241"/>
      <c r="BL7" s="241"/>
      <c r="BM7" s="241"/>
      <c r="BQ7" s="1756"/>
      <c r="BR7" s="1756"/>
      <c r="BS7" s="1756"/>
      <c r="BT7" s="1756"/>
      <c r="BU7" s="1756"/>
      <c r="BV7" s="1756"/>
      <c r="BW7" s="1756"/>
      <c r="BX7" s="1756"/>
      <c r="BY7" s="1756"/>
      <c r="BZ7" s="1756"/>
      <c r="CA7" s="1756"/>
      <c r="CB7" s="1756"/>
      <c r="CC7" s="1756"/>
      <c r="CD7" s="1756"/>
      <c r="CE7" s="1756"/>
      <c r="CF7" s="1756"/>
      <c r="CG7" s="1756"/>
      <c r="CH7" s="1756"/>
      <c r="CI7" s="1756"/>
      <c r="CJ7" s="1756"/>
      <c r="CK7" s="1756"/>
      <c r="CL7" s="1756"/>
      <c r="CM7" s="1756"/>
      <c r="CN7" s="1756"/>
      <c r="CO7" s="1756"/>
      <c r="CP7" s="1756"/>
      <c r="CQ7" s="1756"/>
      <c r="CR7" s="1756"/>
      <c r="CS7" s="1756"/>
      <c r="CT7" s="1756"/>
      <c r="CU7" s="1756"/>
      <c r="CV7" s="1756"/>
      <c r="CW7" s="1756"/>
      <c r="CX7" s="1756"/>
      <c r="CY7" s="1756"/>
      <c r="CZ7" s="1756"/>
      <c r="DA7" s="1756"/>
      <c r="DB7" s="1756"/>
      <c r="DC7" s="1756"/>
      <c r="DD7" s="1756"/>
      <c r="DE7" s="1756"/>
      <c r="DF7" s="1756"/>
      <c r="DG7" s="1756"/>
      <c r="DH7" s="1756"/>
      <c r="DI7" s="1756"/>
      <c r="DJ7" s="1756"/>
      <c r="DK7" s="1756"/>
      <c r="DL7" s="1756"/>
      <c r="DM7" s="1756"/>
      <c r="DN7" s="1756"/>
      <c r="DO7" s="1756"/>
      <c r="DP7" s="1756"/>
      <c r="DQ7" s="1756"/>
      <c r="DR7" s="1756"/>
      <c r="DS7" s="1756"/>
      <c r="DT7" s="1756"/>
      <c r="DU7" s="1756"/>
      <c r="DV7" s="1756"/>
      <c r="DW7" s="1756"/>
    </row>
    <row r="8" spans="1:132" ht="8.25" customHeight="1" thickBot="1">
      <c r="A8" s="284"/>
      <c r="B8" s="284"/>
      <c r="C8" s="243"/>
      <c r="D8" s="244"/>
      <c r="E8" s="245"/>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7"/>
      <c r="BB8" s="247"/>
      <c r="BC8" s="248"/>
      <c r="BD8" s="248"/>
      <c r="BE8" s="248"/>
      <c r="BF8" s="248"/>
      <c r="BG8" s="248"/>
      <c r="BH8" s="248"/>
      <c r="BI8" s="248"/>
      <c r="BQ8" s="1757" t="s">
        <v>252</v>
      </c>
      <c r="BR8" s="1752"/>
      <c r="BS8" s="1752"/>
      <c r="BT8" s="1752"/>
      <c r="BU8" s="1752"/>
      <c r="BV8" s="1752"/>
      <c r="BW8" s="1752"/>
      <c r="BX8" s="1752"/>
      <c r="BY8" s="1752"/>
      <c r="BZ8" s="1752"/>
      <c r="CA8" s="1752"/>
      <c r="CB8" s="1752"/>
      <c r="CC8" s="1752"/>
      <c r="CD8" s="1752"/>
      <c r="CE8" s="1752"/>
      <c r="CF8" s="1752"/>
      <c r="CG8" s="1752"/>
      <c r="CH8" s="1752"/>
      <c r="CI8" s="1752"/>
      <c r="CJ8" s="1752"/>
      <c r="CK8" s="1752"/>
      <c r="CL8" s="1752"/>
      <c r="CM8" s="1752"/>
      <c r="CN8" s="1752"/>
      <c r="CO8" s="1752"/>
      <c r="CP8" s="1752"/>
      <c r="CQ8" s="1752"/>
      <c r="CR8" s="1752"/>
      <c r="CS8" s="1752"/>
      <c r="CT8" s="1752"/>
      <c r="CU8" s="1752"/>
      <c r="CV8" s="1752"/>
      <c r="CW8" s="1752"/>
      <c r="CX8" s="1752"/>
      <c r="CY8" s="1752"/>
      <c r="CZ8" s="1752"/>
      <c r="DA8" s="1752"/>
      <c r="DB8" s="1752"/>
      <c r="DC8" s="1752"/>
      <c r="DD8" s="1752"/>
      <c r="DE8" s="1752"/>
      <c r="DF8" s="1752"/>
      <c r="DG8" s="1752"/>
      <c r="DH8" s="1752"/>
      <c r="DI8" s="1752"/>
      <c r="DJ8" s="1752"/>
      <c r="DK8" s="1752"/>
      <c r="DL8" s="1752"/>
      <c r="DM8" s="1752"/>
      <c r="DN8" s="1752"/>
      <c r="DO8" s="1752"/>
      <c r="DP8" s="1752"/>
      <c r="DQ8" s="1752"/>
      <c r="DR8" s="1752"/>
      <c r="DS8" s="1752"/>
      <c r="DT8" s="1752"/>
      <c r="DU8" s="1752"/>
      <c r="DV8" s="1752"/>
      <c r="DW8" s="1752"/>
      <c r="EB8" s="249"/>
    </row>
    <row r="9" spans="1:132" ht="6.75" customHeight="1">
      <c r="A9" s="1760" t="s">
        <v>343</v>
      </c>
      <c r="B9" s="1761"/>
      <c r="C9" s="1766" t="s">
        <v>254</v>
      </c>
      <c r="D9" s="1769" t="s">
        <v>255</v>
      </c>
      <c r="E9" s="1772" t="s">
        <v>344</v>
      </c>
      <c r="F9" s="2371" t="s">
        <v>257</v>
      </c>
      <c r="G9" s="2371"/>
      <c r="H9" s="2371"/>
      <c r="I9" s="2371"/>
      <c r="J9" s="2371"/>
      <c r="K9" s="2371"/>
      <c r="L9" s="2371"/>
      <c r="M9" s="2371"/>
      <c r="N9" s="2371"/>
      <c r="O9" s="2371"/>
      <c r="P9" s="2371"/>
      <c r="Q9" s="2371"/>
      <c r="R9" s="2371"/>
      <c r="S9" s="2371"/>
      <c r="T9" s="2371"/>
      <c r="U9" s="2371"/>
      <c r="V9" s="2371"/>
      <c r="W9" s="2371"/>
      <c r="X9" s="2371"/>
      <c r="Y9" s="2371"/>
      <c r="Z9" s="2371"/>
      <c r="AA9" s="2371"/>
      <c r="AB9" s="2371"/>
      <c r="AC9" s="2371"/>
      <c r="AD9" s="2371"/>
      <c r="AE9" s="2371"/>
      <c r="AF9" s="2371"/>
      <c r="AG9" s="2371"/>
      <c r="AH9" s="2371"/>
      <c r="AI9" s="2371"/>
      <c r="AJ9" s="2371"/>
      <c r="AK9" s="2371"/>
      <c r="AL9" s="2371"/>
      <c r="AM9" s="2371"/>
      <c r="AN9" s="2371"/>
      <c r="AO9" s="2371"/>
      <c r="AP9" s="2371"/>
      <c r="AQ9" s="2371"/>
      <c r="AR9" s="2371"/>
      <c r="AS9" s="2371"/>
      <c r="AT9" s="2371"/>
      <c r="AU9" s="2371"/>
      <c r="AV9" s="2371"/>
      <c r="AW9" s="2371"/>
      <c r="AX9" s="2371"/>
      <c r="AY9" s="2371"/>
      <c r="AZ9" s="2371"/>
      <c r="BA9" s="2371"/>
      <c r="BB9" s="2371"/>
      <c r="BC9" s="2371"/>
      <c r="BD9" s="2371"/>
      <c r="BE9" s="2371"/>
      <c r="BF9" s="2371"/>
      <c r="BG9" s="2371"/>
      <c r="BH9" s="2371"/>
      <c r="BI9" s="237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row>
    <row r="10" spans="1:132" ht="6.75" customHeight="1">
      <c r="A10" s="1762"/>
      <c r="B10" s="1763"/>
      <c r="C10" s="1767"/>
      <c r="D10" s="1770"/>
      <c r="E10" s="1773"/>
      <c r="F10" s="2373"/>
      <c r="G10" s="2373"/>
      <c r="H10" s="2373"/>
      <c r="I10" s="2373"/>
      <c r="J10" s="2373"/>
      <c r="K10" s="2373"/>
      <c r="L10" s="2373"/>
      <c r="M10" s="2373"/>
      <c r="N10" s="2373"/>
      <c r="O10" s="2373"/>
      <c r="P10" s="2373"/>
      <c r="Q10" s="2373"/>
      <c r="R10" s="2373"/>
      <c r="S10" s="2373"/>
      <c r="T10" s="2373"/>
      <c r="U10" s="2373"/>
      <c r="V10" s="2373"/>
      <c r="W10" s="2373"/>
      <c r="X10" s="2373"/>
      <c r="Y10" s="2373"/>
      <c r="Z10" s="2373"/>
      <c r="AA10" s="2373"/>
      <c r="AB10" s="2373"/>
      <c r="AC10" s="2373"/>
      <c r="AD10" s="2373"/>
      <c r="AE10" s="2373"/>
      <c r="AF10" s="2373"/>
      <c r="AG10" s="2373"/>
      <c r="AH10" s="2373"/>
      <c r="AI10" s="2373"/>
      <c r="AJ10" s="2373"/>
      <c r="AK10" s="2373"/>
      <c r="AL10" s="2373"/>
      <c r="AM10" s="2373"/>
      <c r="AN10" s="2373"/>
      <c r="AO10" s="2373"/>
      <c r="AP10" s="2373"/>
      <c r="AQ10" s="2373"/>
      <c r="AR10" s="2373"/>
      <c r="AS10" s="2373"/>
      <c r="AT10" s="2373"/>
      <c r="AU10" s="2373"/>
      <c r="AV10" s="2373"/>
      <c r="AW10" s="2373"/>
      <c r="AX10" s="2373"/>
      <c r="AY10" s="2373"/>
      <c r="AZ10" s="2373"/>
      <c r="BA10" s="2373"/>
      <c r="BB10" s="2373"/>
      <c r="BC10" s="2373"/>
      <c r="BD10" s="2373"/>
      <c r="BE10" s="2373"/>
      <c r="BF10" s="2373"/>
      <c r="BG10" s="2373"/>
      <c r="BH10" s="2373"/>
      <c r="BI10" s="2374"/>
      <c r="BQ10" s="1758"/>
      <c r="BR10" s="1758"/>
      <c r="BS10" s="1758"/>
      <c r="BT10" s="1758"/>
      <c r="BU10" s="1758"/>
      <c r="BV10" s="1758"/>
      <c r="BW10" s="1758"/>
      <c r="BX10" s="1758"/>
      <c r="BY10" s="1758"/>
      <c r="BZ10" s="1758"/>
      <c r="CA10" s="1758"/>
      <c r="CB10" s="1758"/>
      <c r="CC10" s="1758"/>
      <c r="CD10" s="1758"/>
      <c r="CE10" s="1758"/>
      <c r="CF10" s="1758"/>
      <c r="CG10" s="1758"/>
      <c r="CH10" s="1758"/>
      <c r="CI10" s="1758"/>
      <c r="CJ10" s="1758"/>
      <c r="CK10" s="1758"/>
      <c r="CL10" s="1758"/>
      <c r="CM10" s="1758"/>
      <c r="CN10" s="1758"/>
      <c r="CO10" s="1758"/>
      <c r="CP10" s="1758"/>
      <c r="CQ10" s="1758"/>
      <c r="CR10" s="1758"/>
      <c r="CS10" s="1758"/>
      <c r="CT10" s="1758"/>
      <c r="CU10" s="1758"/>
      <c r="CV10" s="1758"/>
      <c r="CW10" s="1758"/>
      <c r="CX10" s="1758"/>
      <c r="CY10" s="1758"/>
      <c r="CZ10" s="1758"/>
      <c r="DA10" s="1758"/>
      <c r="DB10" s="1758"/>
      <c r="DC10" s="1758"/>
      <c r="DD10" s="1758"/>
      <c r="DE10" s="1758"/>
      <c r="DF10" s="1758"/>
      <c r="DG10" s="1758"/>
      <c r="DH10" s="1758"/>
      <c r="DI10" s="1758"/>
      <c r="DJ10" s="1758"/>
      <c r="DK10" s="1758"/>
      <c r="DL10" s="1758"/>
      <c r="DM10" s="1758"/>
      <c r="DN10" s="1758"/>
      <c r="DO10" s="1758"/>
      <c r="DP10" s="1758"/>
      <c r="DQ10" s="1758"/>
      <c r="DR10" s="1758"/>
      <c r="DS10" s="1758"/>
      <c r="DT10" s="1758"/>
      <c r="DU10" s="1758"/>
      <c r="DV10" s="1758"/>
      <c r="DW10" s="1758"/>
    </row>
    <row r="11" spans="1:132" ht="6.75" customHeight="1">
      <c r="A11" s="1762"/>
      <c r="B11" s="1763"/>
      <c r="C11" s="1767"/>
      <c r="D11" s="1770"/>
      <c r="E11" s="1773"/>
      <c r="AQ11" s="2352" t="s">
        <v>258</v>
      </c>
      <c r="AR11" s="2352"/>
      <c r="AS11" s="2352"/>
      <c r="AT11" s="2352"/>
      <c r="AU11" s="274"/>
      <c r="AV11" s="2375">
        <v>2019</v>
      </c>
      <c r="AW11" s="2375"/>
      <c r="AX11" s="2375"/>
      <c r="AY11" s="2375"/>
      <c r="AZ11" s="2352" t="s">
        <v>259</v>
      </c>
      <c r="BA11" s="2352"/>
      <c r="BB11" s="2375">
        <v>2</v>
      </c>
      <c r="BC11" s="2375"/>
      <c r="BD11" s="2352" t="s">
        <v>260</v>
      </c>
      <c r="BE11" s="2352"/>
      <c r="BF11" s="2375">
        <v>15</v>
      </c>
      <c r="BG11" s="2375"/>
      <c r="BH11" s="2352" t="s">
        <v>261</v>
      </c>
      <c r="BI11" s="2353"/>
      <c r="BQ11" s="1759"/>
      <c r="BR11" s="1759"/>
      <c r="BS11" s="1759"/>
      <c r="BT11" s="1759"/>
      <c r="BU11" s="1759"/>
      <c r="BV11" s="1759"/>
      <c r="BW11" s="1759"/>
      <c r="BX11" s="1759"/>
      <c r="BY11" s="1759"/>
      <c r="BZ11" s="1759"/>
      <c r="CA11" s="1759"/>
      <c r="CB11" s="1759"/>
      <c r="CC11" s="1759"/>
      <c r="CD11" s="1759"/>
      <c r="CE11" s="1759"/>
      <c r="CF11" s="1759"/>
      <c r="CG11" s="1759"/>
      <c r="CH11" s="1759"/>
      <c r="CI11" s="1759"/>
      <c r="CJ11" s="1759"/>
      <c r="CK11" s="1759"/>
      <c r="CL11" s="1759"/>
      <c r="CM11" s="1759"/>
      <c r="CN11" s="1759"/>
      <c r="CO11" s="1759"/>
      <c r="CP11" s="1759"/>
      <c r="CQ11" s="1759"/>
      <c r="CR11" s="1759"/>
      <c r="CS11" s="1759"/>
      <c r="CT11" s="1759"/>
      <c r="CU11" s="1759"/>
      <c r="CV11" s="1759"/>
      <c r="CW11" s="1759"/>
      <c r="CX11" s="1759"/>
      <c r="CY11" s="1759"/>
      <c r="CZ11" s="1759"/>
      <c r="DA11" s="1759"/>
      <c r="DB11" s="1759"/>
      <c r="DC11" s="1759"/>
      <c r="DD11" s="1759"/>
      <c r="DE11" s="1759"/>
      <c r="DF11" s="1759"/>
      <c r="DG11" s="1759"/>
      <c r="DH11" s="1759"/>
      <c r="DI11" s="1759"/>
      <c r="DJ11" s="1759"/>
      <c r="DK11" s="1759"/>
      <c r="DL11" s="1759"/>
      <c r="DM11" s="1759"/>
      <c r="DN11" s="1759"/>
      <c r="DO11" s="1759"/>
      <c r="DP11" s="1759"/>
      <c r="DQ11" s="1759"/>
      <c r="DR11" s="1759"/>
      <c r="DS11" s="1759"/>
      <c r="DT11" s="1759"/>
      <c r="DU11" s="1759"/>
      <c r="DV11" s="1759"/>
      <c r="DW11" s="1759"/>
    </row>
    <row r="12" spans="1:132" ht="6.75" customHeight="1">
      <c r="A12" s="1762"/>
      <c r="B12" s="1763"/>
      <c r="C12" s="1767"/>
      <c r="D12" s="1770"/>
      <c r="E12" s="1773"/>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354"/>
      <c r="AR12" s="2354"/>
      <c r="AS12" s="2354"/>
      <c r="AT12" s="2354"/>
      <c r="AU12" s="280"/>
      <c r="AV12" s="2376"/>
      <c r="AW12" s="2376"/>
      <c r="AX12" s="2376"/>
      <c r="AY12" s="2376"/>
      <c r="AZ12" s="2354"/>
      <c r="BA12" s="2354"/>
      <c r="BB12" s="2376"/>
      <c r="BC12" s="2376"/>
      <c r="BD12" s="2354"/>
      <c r="BE12" s="2354"/>
      <c r="BF12" s="2376"/>
      <c r="BG12" s="2376"/>
      <c r="BH12" s="2354"/>
      <c r="BI12" s="2355"/>
      <c r="BQ12" s="1759"/>
      <c r="BR12" s="1759"/>
      <c r="BS12" s="1759"/>
      <c r="BT12" s="1759"/>
      <c r="BU12" s="1759"/>
      <c r="BV12" s="1759"/>
      <c r="BW12" s="1759"/>
      <c r="BX12" s="1759"/>
      <c r="BY12" s="1759"/>
      <c r="BZ12" s="1759"/>
      <c r="CA12" s="1759"/>
      <c r="CB12" s="1759"/>
      <c r="CC12" s="1759"/>
      <c r="CD12" s="1759"/>
      <c r="CE12" s="1759"/>
      <c r="CF12" s="1759"/>
      <c r="CG12" s="1759"/>
      <c r="CH12" s="1759"/>
      <c r="CI12" s="1759"/>
      <c r="CJ12" s="1759"/>
      <c r="CK12" s="1759"/>
      <c r="CL12" s="1759"/>
      <c r="CM12" s="1759"/>
      <c r="CN12" s="1759"/>
      <c r="CO12" s="1759"/>
      <c r="CP12" s="1759"/>
      <c r="CQ12" s="1759"/>
      <c r="CR12" s="1759"/>
      <c r="CS12" s="1759"/>
      <c r="CT12" s="1759"/>
      <c r="CU12" s="1759"/>
      <c r="CV12" s="1759"/>
      <c r="CW12" s="1759"/>
      <c r="CX12" s="1759"/>
      <c r="CY12" s="1759"/>
      <c r="CZ12" s="1759"/>
      <c r="DA12" s="1759"/>
      <c r="DB12" s="1759"/>
      <c r="DC12" s="1759"/>
      <c r="DD12" s="1759"/>
      <c r="DE12" s="1759"/>
      <c r="DF12" s="1759"/>
      <c r="DG12" s="1759"/>
      <c r="DH12" s="1759"/>
      <c r="DI12" s="1759"/>
      <c r="DJ12" s="1759"/>
      <c r="DK12" s="1759"/>
      <c r="DL12" s="1759"/>
      <c r="DM12" s="1759"/>
      <c r="DN12" s="1759"/>
      <c r="DO12" s="1759"/>
      <c r="DP12" s="1759"/>
      <c r="DQ12" s="1759"/>
      <c r="DR12" s="1759"/>
      <c r="DS12" s="1759"/>
      <c r="DT12" s="1759"/>
      <c r="DU12" s="1759"/>
      <c r="DV12" s="1759"/>
      <c r="DW12" s="1759"/>
    </row>
    <row r="13" spans="1:132" ht="6.75" customHeight="1">
      <c r="A13" s="1762"/>
      <c r="B13" s="1763"/>
      <c r="C13" s="1767"/>
      <c r="D13" s="1770"/>
      <c r="E13" s="1773"/>
      <c r="F13" s="1802" t="s">
        <v>262</v>
      </c>
      <c r="G13" s="1802"/>
      <c r="H13" s="1802"/>
      <c r="I13" s="1802"/>
      <c r="J13" s="1803"/>
      <c r="K13" s="2356" t="s">
        <v>345</v>
      </c>
      <c r="L13" s="2357"/>
      <c r="M13" s="2357"/>
      <c r="N13" s="2357"/>
      <c r="O13" s="2357"/>
      <c r="P13" s="2357"/>
      <c r="Q13" s="2357"/>
      <c r="R13" s="2357"/>
      <c r="S13" s="2357"/>
      <c r="T13" s="2357"/>
      <c r="U13" s="2357"/>
      <c r="V13" s="2357"/>
      <c r="W13" s="2357"/>
      <c r="X13" s="2357"/>
      <c r="Y13" s="2357"/>
      <c r="Z13" s="2357"/>
      <c r="AA13" s="2357"/>
      <c r="AB13" s="2357"/>
      <c r="AC13" s="2357"/>
      <c r="AD13" s="2357"/>
      <c r="AE13" s="2357"/>
      <c r="AF13" s="2357"/>
      <c r="AG13" s="2357"/>
      <c r="AH13" s="2357"/>
      <c r="AI13" s="2357"/>
      <c r="AJ13" s="2357"/>
      <c r="AK13" s="2357"/>
      <c r="AL13" s="2357"/>
      <c r="AM13" s="2357"/>
      <c r="AN13" s="2357"/>
      <c r="AO13" s="2357"/>
      <c r="AP13" s="2357"/>
      <c r="AQ13" s="2357"/>
      <c r="AR13" s="2357"/>
      <c r="AS13" s="2357"/>
      <c r="AT13" s="2357"/>
      <c r="AU13" s="2357"/>
      <c r="AV13" s="2357"/>
      <c r="AW13" s="2357"/>
      <c r="AX13" s="2357"/>
      <c r="AY13" s="2357"/>
      <c r="AZ13" s="2357"/>
      <c r="BA13" s="2357"/>
      <c r="BB13" s="2358"/>
      <c r="BC13" s="1812"/>
      <c r="BD13" s="1813"/>
      <c r="BE13" s="1813"/>
      <c r="BF13" s="1813"/>
      <c r="BG13" s="1813"/>
      <c r="BH13" s="1813"/>
      <c r="BI13" s="1814"/>
      <c r="BQ13" s="1759"/>
      <c r="BR13" s="1759"/>
      <c r="BS13" s="1759"/>
      <c r="BT13" s="1759"/>
      <c r="BU13" s="1759"/>
      <c r="BV13" s="1759"/>
      <c r="BW13" s="1759"/>
      <c r="BX13" s="1759"/>
      <c r="BY13" s="1759"/>
      <c r="BZ13" s="1759"/>
      <c r="CA13" s="1759"/>
      <c r="CB13" s="1759"/>
      <c r="CC13" s="1759"/>
      <c r="CD13" s="1759"/>
      <c r="CE13" s="1759"/>
      <c r="CF13" s="1759"/>
      <c r="CG13" s="1759"/>
      <c r="CH13" s="1759"/>
      <c r="CI13" s="1759"/>
      <c r="CJ13" s="1759"/>
      <c r="CK13" s="1759"/>
      <c r="CL13" s="1759"/>
      <c r="CM13" s="1759"/>
      <c r="CN13" s="1759"/>
      <c r="CO13" s="1759"/>
      <c r="CP13" s="1759"/>
      <c r="CQ13" s="1759"/>
      <c r="CR13" s="1759"/>
      <c r="CS13" s="1759"/>
      <c r="CT13" s="1759"/>
      <c r="CU13" s="1759"/>
      <c r="CV13" s="1759"/>
      <c r="CW13" s="1759"/>
      <c r="CX13" s="1759"/>
      <c r="CY13" s="1759"/>
      <c r="CZ13" s="1759"/>
      <c r="DA13" s="1759"/>
      <c r="DB13" s="1759"/>
      <c r="DC13" s="1759"/>
      <c r="DD13" s="1759"/>
      <c r="DE13" s="1759"/>
      <c r="DF13" s="1759"/>
      <c r="DG13" s="1759"/>
      <c r="DH13" s="1759"/>
      <c r="DI13" s="1759"/>
      <c r="DJ13" s="1759"/>
      <c r="DK13" s="1759"/>
      <c r="DL13" s="1759"/>
      <c r="DM13" s="1759"/>
      <c r="DN13" s="1759"/>
      <c r="DO13" s="1759"/>
      <c r="DP13" s="1759"/>
      <c r="DQ13" s="1759"/>
      <c r="DR13" s="1759"/>
      <c r="DS13" s="1759"/>
      <c r="DT13" s="1759"/>
      <c r="DU13" s="1759"/>
      <c r="DV13" s="1759"/>
      <c r="DW13" s="1759"/>
    </row>
    <row r="14" spans="1:132" ht="6.75" customHeight="1">
      <c r="A14" s="1762"/>
      <c r="B14" s="1763"/>
      <c r="C14" s="1767"/>
      <c r="D14" s="1770"/>
      <c r="E14" s="1773"/>
      <c r="F14" s="1802"/>
      <c r="G14" s="1802"/>
      <c r="H14" s="1802"/>
      <c r="I14" s="1802"/>
      <c r="J14" s="1803"/>
      <c r="K14" s="2356"/>
      <c r="L14" s="2357"/>
      <c r="M14" s="2357"/>
      <c r="N14" s="2357"/>
      <c r="O14" s="2357"/>
      <c r="P14" s="2357"/>
      <c r="Q14" s="2357"/>
      <c r="R14" s="2357"/>
      <c r="S14" s="2357"/>
      <c r="T14" s="2357"/>
      <c r="U14" s="2357"/>
      <c r="V14" s="2357"/>
      <c r="W14" s="2357"/>
      <c r="X14" s="2357"/>
      <c r="Y14" s="2357"/>
      <c r="Z14" s="2357"/>
      <c r="AA14" s="2357"/>
      <c r="AB14" s="2357"/>
      <c r="AC14" s="2357"/>
      <c r="AD14" s="2357"/>
      <c r="AE14" s="2357"/>
      <c r="AF14" s="2357"/>
      <c r="AG14" s="2357"/>
      <c r="AH14" s="2357"/>
      <c r="AI14" s="2357"/>
      <c r="AJ14" s="2357"/>
      <c r="AK14" s="2357"/>
      <c r="AL14" s="2357"/>
      <c r="AM14" s="2357"/>
      <c r="AN14" s="2357"/>
      <c r="AO14" s="2357"/>
      <c r="AP14" s="2357"/>
      <c r="AQ14" s="2357"/>
      <c r="AR14" s="2357"/>
      <c r="AS14" s="2357"/>
      <c r="AT14" s="2357"/>
      <c r="AU14" s="2357"/>
      <c r="AV14" s="2357"/>
      <c r="AW14" s="2357"/>
      <c r="AX14" s="2357"/>
      <c r="AY14" s="2357"/>
      <c r="AZ14" s="2357"/>
      <c r="BA14" s="2357"/>
      <c r="BB14" s="2358"/>
      <c r="BC14" s="1812"/>
      <c r="BD14" s="1813"/>
      <c r="BE14" s="1813"/>
      <c r="BF14" s="1813"/>
      <c r="BG14" s="1813"/>
      <c r="BH14" s="1813"/>
      <c r="BI14" s="1814"/>
      <c r="BR14" s="234"/>
    </row>
    <row r="15" spans="1:132" ht="6.75" customHeight="1">
      <c r="A15" s="1762"/>
      <c r="B15" s="1763"/>
      <c r="C15" s="1767"/>
      <c r="D15" s="1770"/>
      <c r="E15" s="1773"/>
      <c r="F15" s="1804"/>
      <c r="G15" s="1804"/>
      <c r="H15" s="1804"/>
      <c r="I15" s="1804"/>
      <c r="J15" s="1805"/>
      <c r="K15" s="2359"/>
      <c r="L15" s="2360"/>
      <c r="M15" s="2360"/>
      <c r="N15" s="2360"/>
      <c r="O15" s="2360"/>
      <c r="P15" s="2360"/>
      <c r="Q15" s="2360"/>
      <c r="R15" s="2360"/>
      <c r="S15" s="2360"/>
      <c r="T15" s="2360"/>
      <c r="U15" s="2360"/>
      <c r="V15" s="2360"/>
      <c r="W15" s="2360"/>
      <c r="X15" s="2360"/>
      <c r="Y15" s="2360"/>
      <c r="Z15" s="2360"/>
      <c r="AA15" s="2360"/>
      <c r="AB15" s="2360"/>
      <c r="AC15" s="2360"/>
      <c r="AD15" s="2360"/>
      <c r="AE15" s="2360"/>
      <c r="AF15" s="2360"/>
      <c r="AG15" s="2360"/>
      <c r="AH15" s="2360"/>
      <c r="AI15" s="2360"/>
      <c r="AJ15" s="2360"/>
      <c r="AK15" s="2360"/>
      <c r="AL15" s="2360"/>
      <c r="AM15" s="2360"/>
      <c r="AN15" s="2360"/>
      <c r="AO15" s="2360"/>
      <c r="AP15" s="2360"/>
      <c r="AQ15" s="2360"/>
      <c r="AR15" s="2360"/>
      <c r="AS15" s="2360"/>
      <c r="AT15" s="2360"/>
      <c r="AU15" s="2360"/>
      <c r="AV15" s="2360"/>
      <c r="AW15" s="2360"/>
      <c r="AX15" s="2360"/>
      <c r="AY15" s="2360"/>
      <c r="AZ15" s="2360"/>
      <c r="BA15" s="2360"/>
      <c r="BB15" s="2361"/>
      <c r="BC15" s="1812"/>
      <c r="BD15" s="1813"/>
      <c r="BE15" s="1813"/>
      <c r="BF15" s="1813"/>
      <c r="BG15" s="1813"/>
      <c r="BH15" s="1813"/>
      <c r="BI15" s="1814"/>
      <c r="BR15" s="234"/>
    </row>
    <row r="16" spans="1:132" ht="6.75" customHeight="1">
      <c r="A16" s="1762"/>
      <c r="B16" s="1763"/>
      <c r="C16" s="1767"/>
      <c r="D16" s="1770"/>
      <c r="E16" s="1773"/>
      <c r="F16" s="1818" t="s">
        <v>263</v>
      </c>
      <c r="G16" s="1819"/>
      <c r="H16" s="1819"/>
      <c r="I16" s="1819"/>
      <c r="J16" s="1819"/>
      <c r="K16" s="1819" t="s">
        <v>264</v>
      </c>
      <c r="L16" s="1819"/>
      <c r="M16" s="2348" t="s">
        <v>346</v>
      </c>
      <c r="N16" s="2348"/>
      <c r="O16" s="2348"/>
      <c r="P16" s="1821" t="s">
        <v>265</v>
      </c>
      <c r="Q16" s="2348" t="s">
        <v>347</v>
      </c>
      <c r="R16" s="2348"/>
      <c r="S16" s="2348"/>
      <c r="T16" s="2348"/>
      <c r="U16" s="2287" t="s">
        <v>348</v>
      </c>
      <c r="V16" s="2287"/>
      <c r="W16" s="2287"/>
      <c r="X16" s="2287"/>
      <c r="Y16" s="2287"/>
      <c r="Z16" s="2287"/>
      <c r="AA16" s="2290" t="s">
        <v>266</v>
      </c>
      <c r="AB16" s="2290"/>
      <c r="AC16" s="2377" t="s">
        <v>349</v>
      </c>
      <c r="AD16" s="2378"/>
      <c r="AE16" s="2378"/>
      <c r="AF16" s="2378"/>
      <c r="AG16" s="2378"/>
      <c r="AH16" s="2378"/>
      <c r="AI16" s="2290" t="s">
        <v>267</v>
      </c>
      <c r="AJ16" s="2290"/>
      <c r="AK16" s="2379"/>
      <c r="AL16" s="2380"/>
      <c r="AM16" s="2380"/>
      <c r="AN16" s="2380"/>
      <c r="AO16" s="2380"/>
      <c r="AP16" s="2380"/>
      <c r="AQ16" s="2380"/>
      <c r="AR16" s="2380"/>
      <c r="AS16" s="2380"/>
      <c r="AT16" s="2380"/>
      <c r="AU16" s="2380"/>
      <c r="AV16" s="2380"/>
      <c r="AW16" s="2380"/>
      <c r="AX16" s="2380"/>
      <c r="AY16" s="2380"/>
      <c r="AZ16" s="2380"/>
      <c r="BA16" s="2380"/>
      <c r="BB16" s="2381"/>
      <c r="BC16" s="1812"/>
      <c r="BD16" s="1813"/>
      <c r="BE16" s="1813"/>
      <c r="BF16" s="1813"/>
      <c r="BG16" s="1813"/>
      <c r="BH16" s="1813"/>
      <c r="BI16" s="1814"/>
      <c r="BQ16" s="1838" t="s">
        <v>268</v>
      </c>
      <c r="BR16" s="1838"/>
      <c r="BS16" s="1839" t="s">
        <v>269</v>
      </c>
      <c r="BT16" s="1839"/>
      <c r="BU16" s="1839"/>
      <c r="BV16" s="1839"/>
      <c r="BW16" s="1839"/>
      <c r="BX16" s="1839"/>
      <c r="BY16" s="1839"/>
      <c r="BZ16" s="1839"/>
      <c r="CA16" s="1839"/>
      <c r="CB16" s="1839"/>
      <c r="CC16" s="1839"/>
      <c r="CD16" s="1839" t="s">
        <v>270</v>
      </c>
      <c r="CE16" s="1839"/>
      <c r="CF16" s="1839"/>
      <c r="CG16" s="1839"/>
      <c r="CH16" s="1839"/>
      <c r="CI16" s="1839"/>
      <c r="CJ16" s="1839"/>
      <c r="CK16" s="1839"/>
      <c r="CL16" s="1839"/>
      <c r="CM16" s="1839"/>
      <c r="CN16" s="1839"/>
      <c r="CO16" s="1839"/>
      <c r="CP16" s="1839"/>
      <c r="CQ16" s="1839"/>
      <c r="CR16" s="1839"/>
      <c r="CS16" s="1839"/>
      <c r="CT16" s="1839"/>
      <c r="CU16" s="1839"/>
      <c r="CV16" s="1839"/>
      <c r="CW16" s="1839"/>
      <c r="CX16" s="1839"/>
      <c r="CY16" s="1839"/>
      <c r="CZ16" s="1839"/>
      <c r="DA16" s="1839"/>
      <c r="DB16" s="1839"/>
      <c r="DC16" s="1839" t="s">
        <v>271</v>
      </c>
      <c r="DD16" s="1839"/>
      <c r="DE16" s="1839"/>
      <c r="DF16" s="1839"/>
      <c r="DG16" s="1839" t="s">
        <v>272</v>
      </c>
      <c r="DH16" s="1839"/>
      <c r="DI16" s="1839"/>
      <c r="DJ16" s="1839"/>
      <c r="DK16" s="1839" t="s">
        <v>273</v>
      </c>
      <c r="DL16" s="1839"/>
      <c r="DM16" s="1839"/>
      <c r="DN16" s="1839"/>
      <c r="DO16" s="1839"/>
      <c r="DP16" s="1839"/>
      <c r="DQ16" s="1839"/>
      <c r="DR16" s="1839"/>
      <c r="DS16" s="1839"/>
      <c r="DT16" s="1839"/>
      <c r="DU16" s="1839"/>
      <c r="DV16" s="1839"/>
      <c r="DW16" s="1839"/>
    </row>
    <row r="17" spans="1:127" ht="6.75" customHeight="1">
      <c r="A17" s="1762"/>
      <c r="B17" s="1763"/>
      <c r="C17" s="1767"/>
      <c r="D17" s="1770"/>
      <c r="E17" s="1773"/>
      <c r="F17" s="1818"/>
      <c r="G17" s="1819"/>
      <c r="H17" s="1819"/>
      <c r="I17" s="1819"/>
      <c r="J17" s="1819"/>
      <c r="K17" s="1819"/>
      <c r="L17" s="1819"/>
      <c r="M17" s="2348"/>
      <c r="N17" s="2348"/>
      <c r="O17" s="2348"/>
      <c r="P17" s="1821"/>
      <c r="Q17" s="2348"/>
      <c r="R17" s="2348"/>
      <c r="S17" s="2348"/>
      <c r="T17" s="2348"/>
      <c r="U17" s="2287"/>
      <c r="V17" s="2287"/>
      <c r="W17" s="2287"/>
      <c r="X17" s="2287"/>
      <c r="Y17" s="2287"/>
      <c r="Z17" s="2287"/>
      <c r="AA17" s="2290"/>
      <c r="AB17" s="2290"/>
      <c r="AC17" s="2308"/>
      <c r="AD17" s="2306"/>
      <c r="AE17" s="2306"/>
      <c r="AF17" s="2306"/>
      <c r="AG17" s="2306"/>
      <c r="AH17" s="2306"/>
      <c r="AI17" s="2290"/>
      <c r="AJ17" s="2290"/>
      <c r="AK17" s="2382"/>
      <c r="AL17" s="2383"/>
      <c r="AM17" s="2383"/>
      <c r="AN17" s="2383"/>
      <c r="AO17" s="2383"/>
      <c r="AP17" s="2383"/>
      <c r="AQ17" s="2383"/>
      <c r="AR17" s="2383"/>
      <c r="AS17" s="2383"/>
      <c r="AT17" s="2383"/>
      <c r="AU17" s="2383"/>
      <c r="AV17" s="2383"/>
      <c r="AW17" s="2383"/>
      <c r="AX17" s="2383"/>
      <c r="AY17" s="2383"/>
      <c r="AZ17" s="2383"/>
      <c r="BA17" s="2383"/>
      <c r="BB17" s="2384"/>
      <c r="BC17" s="1812"/>
      <c r="BD17" s="1813"/>
      <c r="BE17" s="1813"/>
      <c r="BF17" s="1813"/>
      <c r="BG17" s="1813"/>
      <c r="BH17" s="1813"/>
      <c r="BI17" s="1814"/>
      <c r="BQ17" s="1838"/>
      <c r="BR17" s="1838"/>
      <c r="BS17" s="1839"/>
      <c r="BT17" s="1839"/>
      <c r="BU17" s="1839"/>
      <c r="BV17" s="1839"/>
      <c r="BW17" s="1839"/>
      <c r="BX17" s="1839"/>
      <c r="BY17" s="1839"/>
      <c r="BZ17" s="1839"/>
      <c r="CA17" s="1839"/>
      <c r="CB17" s="1839"/>
      <c r="CC17" s="1839"/>
      <c r="CD17" s="1839"/>
      <c r="CE17" s="1839"/>
      <c r="CF17" s="1839"/>
      <c r="CG17" s="1839"/>
      <c r="CH17" s="1839"/>
      <c r="CI17" s="1839"/>
      <c r="CJ17" s="1839"/>
      <c r="CK17" s="1839"/>
      <c r="CL17" s="1839"/>
      <c r="CM17" s="1839"/>
      <c r="CN17" s="1839"/>
      <c r="CO17" s="1839"/>
      <c r="CP17" s="1839"/>
      <c r="CQ17" s="1839"/>
      <c r="CR17" s="1839"/>
      <c r="CS17" s="1839"/>
      <c r="CT17" s="1839"/>
      <c r="CU17" s="1839"/>
      <c r="CV17" s="1839"/>
      <c r="CW17" s="1839"/>
      <c r="CX17" s="1839"/>
      <c r="CY17" s="1839"/>
      <c r="CZ17" s="1839"/>
      <c r="DA17" s="1839"/>
      <c r="DB17" s="1839"/>
      <c r="DC17" s="1839"/>
      <c r="DD17" s="1839"/>
      <c r="DE17" s="1839"/>
      <c r="DF17" s="1839"/>
      <c r="DG17" s="1839"/>
      <c r="DH17" s="1839"/>
      <c r="DI17" s="1839"/>
      <c r="DJ17" s="1839"/>
      <c r="DK17" s="1839"/>
      <c r="DL17" s="1839"/>
      <c r="DM17" s="1839"/>
      <c r="DN17" s="1839"/>
      <c r="DO17" s="1839"/>
      <c r="DP17" s="1839"/>
      <c r="DQ17" s="1839"/>
      <c r="DR17" s="1839"/>
      <c r="DS17" s="1839"/>
      <c r="DT17" s="1839"/>
      <c r="DU17" s="1839"/>
      <c r="DV17" s="1839"/>
      <c r="DW17" s="1839"/>
    </row>
    <row r="18" spans="1:127" ht="6.75" customHeight="1">
      <c r="A18" s="1762"/>
      <c r="B18" s="1763"/>
      <c r="C18" s="1767"/>
      <c r="D18" s="1770"/>
      <c r="E18" s="1773"/>
      <c r="F18" s="1818"/>
      <c r="G18" s="1819"/>
      <c r="H18" s="1819"/>
      <c r="I18" s="1819"/>
      <c r="J18" s="1819"/>
      <c r="K18" s="1819"/>
      <c r="L18" s="1819"/>
      <c r="M18" s="2348"/>
      <c r="N18" s="2348"/>
      <c r="O18" s="2348"/>
      <c r="P18" s="1821"/>
      <c r="Q18" s="2348"/>
      <c r="R18" s="2348"/>
      <c r="S18" s="2348"/>
      <c r="T18" s="2348"/>
      <c r="U18" s="2287"/>
      <c r="V18" s="2287"/>
      <c r="W18" s="2287"/>
      <c r="X18" s="2287"/>
      <c r="Y18" s="2287"/>
      <c r="Z18" s="2287"/>
      <c r="AA18" s="2290"/>
      <c r="AB18" s="2290"/>
      <c r="AC18" s="2310"/>
      <c r="AD18" s="2311"/>
      <c r="AE18" s="2311"/>
      <c r="AF18" s="2311"/>
      <c r="AG18" s="2311"/>
      <c r="AH18" s="2311"/>
      <c r="AI18" s="2290"/>
      <c r="AJ18" s="2290"/>
      <c r="AK18" s="2385"/>
      <c r="AL18" s="2386"/>
      <c r="AM18" s="2386"/>
      <c r="AN18" s="2386"/>
      <c r="AO18" s="2386"/>
      <c r="AP18" s="2386"/>
      <c r="AQ18" s="2386"/>
      <c r="AR18" s="2386"/>
      <c r="AS18" s="2386"/>
      <c r="AT18" s="2386"/>
      <c r="AU18" s="2386"/>
      <c r="AV18" s="2386"/>
      <c r="AW18" s="2386"/>
      <c r="AX18" s="2386"/>
      <c r="AY18" s="2386"/>
      <c r="AZ18" s="2386"/>
      <c r="BA18" s="2386"/>
      <c r="BB18" s="2387"/>
      <c r="BC18" s="1812"/>
      <c r="BD18" s="1813"/>
      <c r="BE18" s="1813"/>
      <c r="BF18" s="1813"/>
      <c r="BG18" s="1813"/>
      <c r="BH18" s="1813"/>
      <c r="BI18" s="1814"/>
      <c r="BQ18" s="1838"/>
      <c r="BR18" s="1838"/>
      <c r="BS18" s="1840" t="s">
        <v>274</v>
      </c>
      <c r="BT18" s="1840"/>
      <c r="BU18" s="1840"/>
      <c r="BV18" s="1840"/>
      <c r="BW18" s="1840"/>
      <c r="BX18" s="1840"/>
      <c r="BY18" s="1840"/>
      <c r="BZ18" s="1840"/>
      <c r="CA18" s="1840"/>
      <c r="CB18" s="1840"/>
      <c r="CC18" s="1840"/>
      <c r="CD18" s="1839"/>
      <c r="CE18" s="1839"/>
      <c r="CF18" s="1839"/>
      <c r="CG18" s="1839"/>
      <c r="CH18" s="1839"/>
      <c r="CI18" s="1839"/>
      <c r="CJ18" s="1839"/>
      <c r="CK18" s="1839"/>
      <c r="CL18" s="1839"/>
      <c r="CM18" s="1839"/>
      <c r="CN18" s="1839"/>
      <c r="CO18" s="1839"/>
      <c r="CP18" s="1839"/>
      <c r="CQ18" s="1839"/>
      <c r="CR18" s="1839"/>
      <c r="CS18" s="1839"/>
      <c r="CT18" s="1839"/>
      <c r="CU18" s="1839"/>
      <c r="CV18" s="1839"/>
      <c r="CW18" s="1839"/>
      <c r="CX18" s="1839"/>
      <c r="CY18" s="1839"/>
      <c r="CZ18" s="1839"/>
      <c r="DA18" s="1839"/>
      <c r="DB18" s="1839"/>
      <c r="DC18" s="1839"/>
      <c r="DD18" s="1839"/>
      <c r="DE18" s="1839"/>
      <c r="DF18" s="1839"/>
      <c r="DG18" s="1839"/>
      <c r="DH18" s="1839"/>
      <c r="DI18" s="1839"/>
      <c r="DJ18" s="1839"/>
      <c r="DK18" s="1839"/>
      <c r="DL18" s="1839"/>
      <c r="DM18" s="1839"/>
      <c r="DN18" s="1839"/>
      <c r="DO18" s="1839"/>
      <c r="DP18" s="1839"/>
      <c r="DQ18" s="1839"/>
      <c r="DR18" s="1839"/>
      <c r="DS18" s="1839"/>
      <c r="DT18" s="1839"/>
      <c r="DU18" s="1839"/>
      <c r="DV18" s="1839"/>
      <c r="DW18" s="1839"/>
    </row>
    <row r="19" spans="1:127" ht="6.75" customHeight="1">
      <c r="A19" s="1762"/>
      <c r="B19" s="1763"/>
      <c r="C19" s="1767"/>
      <c r="D19" s="1770"/>
      <c r="E19" s="1773"/>
      <c r="F19" s="1818"/>
      <c r="G19" s="1819"/>
      <c r="H19" s="1819"/>
      <c r="I19" s="1819"/>
      <c r="J19" s="1819"/>
      <c r="K19" s="2362" t="s">
        <v>350</v>
      </c>
      <c r="L19" s="2363"/>
      <c r="M19" s="2363"/>
      <c r="N19" s="2363"/>
      <c r="O19" s="2363"/>
      <c r="P19" s="2363"/>
      <c r="Q19" s="2363"/>
      <c r="R19" s="2363"/>
      <c r="S19" s="2363"/>
      <c r="T19" s="2363"/>
      <c r="U19" s="2363"/>
      <c r="V19" s="2363"/>
      <c r="W19" s="2363"/>
      <c r="X19" s="2363"/>
      <c r="Y19" s="2363"/>
      <c r="Z19" s="2363"/>
      <c r="AA19" s="2363"/>
      <c r="AB19" s="2363"/>
      <c r="AC19" s="2363"/>
      <c r="AD19" s="2363"/>
      <c r="AE19" s="2363"/>
      <c r="AF19" s="2363"/>
      <c r="AG19" s="2363"/>
      <c r="AH19" s="2363"/>
      <c r="AI19" s="2363"/>
      <c r="AJ19" s="2363"/>
      <c r="AK19" s="2363"/>
      <c r="AL19" s="2363"/>
      <c r="AM19" s="2363"/>
      <c r="AN19" s="2363"/>
      <c r="AO19" s="2363"/>
      <c r="AP19" s="2363"/>
      <c r="AQ19" s="2363"/>
      <c r="AR19" s="2363"/>
      <c r="AS19" s="2363"/>
      <c r="AT19" s="2363"/>
      <c r="AU19" s="2363"/>
      <c r="AV19" s="2363"/>
      <c r="AW19" s="2363"/>
      <c r="AX19" s="2363"/>
      <c r="AY19" s="2363"/>
      <c r="AZ19" s="2363"/>
      <c r="BA19" s="2363"/>
      <c r="BB19" s="2364"/>
      <c r="BC19" s="1812"/>
      <c r="BD19" s="1813"/>
      <c r="BE19" s="1813"/>
      <c r="BF19" s="1813"/>
      <c r="BG19" s="1813"/>
      <c r="BH19" s="1813"/>
      <c r="BI19" s="1814"/>
      <c r="BQ19" s="1838"/>
      <c r="BR19" s="1838"/>
      <c r="BS19" s="1840"/>
      <c r="BT19" s="1840"/>
      <c r="BU19" s="1840"/>
      <c r="BV19" s="1840"/>
      <c r="BW19" s="1840"/>
      <c r="BX19" s="1840"/>
      <c r="BY19" s="1840"/>
      <c r="BZ19" s="1840"/>
      <c r="CA19" s="1840"/>
      <c r="CB19" s="1840"/>
      <c r="CC19" s="1840"/>
      <c r="CD19" s="1839"/>
      <c r="CE19" s="1839"/>
      <c r="CF19" s="1839"/>
      <c r="CG19" s="1839"/>
      <c r="CH19" s="1839"/>
      <c r="CI19" s="1839"/>
      <c r="CJ19" s="1839"/>
      <c r="CK19" s="1839"/>
      <c r="CL19" s="1839"/>
      <c r="CM19" s="1839"/>
      <c r="CN19" s="1839"/>
      <c r="CO19" s="1839"/>
      <c r="CP19" s="1839"/>
      <c r="CQ19" s="1839"/>
      <c r="CR19" s="1839"/>
      <c r="CS19" s="1839"/>
      <c r="CT19" s="1839"/>
      <c r="CU19" s="1839"/>
      <c r="CV19" s="1839"/>
      <c r="CW19" s="1839"/>
      <c r="CX19" s="1839"/>
      <c r="CY19" s="1839"/>
      <c r="CZ19" s="1839"/>
      <c r="DA19" s="1839"/>
      <c r="DB19" s="1839"/>
      <c r="DC19" s="1839"/>
      <c r="DD19" s="1839"/>
      <c r="DE19" s="1839"/>
      <c r="DF19" s="1839"/>
      <c r="DG19" s="1839"/>
      <c r="DH19" s="1839"/>
      <c r="DI19" s="1839"/>
      <c r="DJ19" s="1839"/>
      <c r="DK19" s="1839"/>
      <c r="DL19" s="1839"/>
      <c r="DM19" s="1839"/>
      <c r="DN19" s="1839"/>
      <c r="DO19" s="1839"/>
      <c r="DP19" s="1839"/>
      <c r="DQ19" s="1839"/>
      <c r="DR19" s="1839"/>
      <c r="DS19" s="1839"/>
      <c r="DT19" s="1839"/>
      <c r="DU19" s="1839"/>
      <c r="DV19" s="1839"/>
      <c r="DW19" s="1839"/>
    </row>
    <row r="20" spans="1:127" ht="6.75" customHeight="1">
      <c r="A20" s="1762"/>
      <c r="B20" s="1763"/>
      <c r="C20" s="1767"/>
      <c r="D20" s="1770"/>
      <c r="E20" s="1773"/>
      <c r="F20" s="1818"/>
      <c r="G20" s="1819"/>
      <c r="H20" s="1819"/>
      <c r="I20" s="1819"/>
      <c r="J20" s="1819"/>
      <c r="K20" s="2365"/>
      <c r="L20" s="2366"/>
      <c r="M20" s="2366"/>
      <c r="N20" s="2366"/>
      <c r="O20" s="2366"/>
      <c r="P20" s="2366"/>
      <c r="Q20" s="2366"/>
      <c r="R20" s="2366"/>
      <c r="S20" s="2366"/>
      <c r="T20" s="2366"/>
      <c r="U20" s="2366"/>
      <c r="V20" s="2366"/>
      <c r="W20" s="2366"/>
      <c r="X20" s="2366"/>
      <c r="Y20" s="2366"/>
      <c r="Z20" s="2366"/>
      <c r="AA20" s="2366"/>
      <c r="AB20" s="2366"/>
      <c r="AC20" s="2366"/>
      <c r="AD20" s="2366"/>
      <c r="AE20" s="2366"/>
      <c r="AF20" s="2366"/>
      <c r="AG20" s="2366"/>
      <c r="AH20" s="2366"/>
      <c r="AI20" s="2366"/>
      <c r="AJ20" s="2366"/>
      <c r="AK20" s="2366"/>
      <c r="AL20" s="2366"/>
      <c r="AM20" s="2366"/>
      <c r="AN20" s="2366"/>
      <c r="AO20" s="2366"/>
      <c r="AP20" s="2366"/>
      <c r="AQ20" s="2366"/>
      <c r="AR20" s="2366"/>
      <c r="AS20" s="2366"/>
      <c r="AT20" s="2366"/>
      <c r="AU20" s="2366"/>
      <c r="AV20" s="2366"/>
      <c r="AW20" s="2366"/>
      <c r="AX20" s="2366"/>
      <c r="AY20" s="2366"/>
      <c r="AZ20" s="2366"/>
      <c r="BA20" s="2366"/>
      <c r="BB20" s="2367"/>
      <c r="BC20" s="1812"/>
      <c r="BD20" s="1813"/>
      <c r="BE20" s="1813"/>
      <c r="BF20" s="1813"/>
      <c r="BG20" s="1813"/>
      <c r="BH20" s="1813"/>
      <c r="BI20" s="1814"/>
      <c r="BQ20" s="2223"/>
      <c r="BR20" s="2223"/>
      <c r="BS20" s="1824"/>
      <c r="BT20" s="1824"/>
      <c r="BU20" s="1824"/>
      <c r="BV20" s="1824"/>
      <c r="BW20" s="1824"/>
      <c r="BX20" s="1824"/>
      <c r="BY20" s="1824"/>
      <c r="BZ20" s="1824"/>
      <c r="CA20" s="1824"/>
      <c r="CB20" s="1824"/>
      <c r="CC20" s="1824"/>
      <c r="CD20" s="1826"/>
      <c r="CE20" s="1826"/>
      <c r="CF20" s="1826"/>
      <c r="CG20" s="1826"/>
      <c r="CH20" s="1826"/>
      <c r="CI20" s="1826"/>
      <c r="CJ20" s="1826"/>
      <c r="CK20" s="1826"/>
      <c r="CL20" s="1826"/>
      <c r="CM20" s="1826"/>
      <c r="CN20" s="1826"/>
      <c r="CO20" s="1826"/>
      <c r="CP20" s="1826"/>
      <c r="CQ20" s="1826"/>
      <c r="CR20" s="1826"/>
      <c r="CS20" s="1826"/>
      <c r="CT20" s="1826"/>
      <c r="CU20" s="1826"/>
      <c r="CV20" s="1826"/>
      <c r="CW20" s="1826"/>
      <c r="CX20" s="1826"/>
      <c r="CY20" s="1826"/>
      <c r="CZ20" s="1826"/>
      <c r="DA20" s="1826"/>
      <c r="DB20" s="1826"/>
      <c r="DC20" s="1827"/>
      <c r="DD20" s="1827"/>
      <c r="DE20" s="1827"/>
      <c r="DF20" s="1827"/>
      <c r="DG20" s="1828"/>
      <c r="DH20" s="1828"/>
      <c r="DI20" s="1828"/>
      <c r="DJ20" s="1828"/>
      <c r="DK20" s="1822"/>
      <c r="DL20" s="1822"/>
      <c r="DM20" s="1822"/>
      <c r="DN20" s="1822"/>
      <c r="DO20" s="1822"/>
      <c r="DP20" s="1822"/>
      <c r="DQ20" s="1822"/>
      <c r="DR20" s="1822"/>
      <c r="DS20" s="1822"/>
      <c r="DT20" s="1822"/>
      <c r="DU20" s="1822"/>
      <c r="DV20" s="1822"/>
      <c r="DW20" s="1822"/>
    </row>
    <row r="21" spans="1:127" ht="6.75" customHeight="1">
      <c r="A21" s="1762"/>
      <c r="B21" s="1763"/>
      <c r="C21" s="1767"/>
      <c r="D21" s="1770"/>
      <c r="E21" s="1773"/>
      <c r="F21" s="1818"/>
      <c r="G21" s="1819"/>
      <c r="H21" s="1819"/>
      <c r="I21" s="1819"/>
      <c r="J21" s="1819"/>
      <c r="K21" s="2368"/>
      <c r="L21" s="2369"/>
      <c r="M21" s="2369"/>
      <c r="N21" s="2369"/>
      <c r="O21" s="2369"/>
      <c r="P21" s="2369"/>
      <c r="Q21" s="2369"/>
      <c r="R21" s="2369"/>
      <c r="S21" s="2369"/>
      <c r="T21" s="2369"/>
      <c r="U21" s="2369"/>
      <c r="V21" s="2369"/>
      <c r="W21" s="2369"/>
      <c r="X21" s="2369"/>
      <c r="Y21" s="2369"/>
      <c r="Z21" s="2369"/>
      <c r="AA21" s="2369"/>
      <c r="AB21" s="2369"/>
      <c r="AC21" s="2369"/>
      <c r="AD21" s="2369"/>
      <c r="AE21" s="2369"/>
      <c r="AF21" s="2369"/>
      <c r="AG21" s="2369"/>
      <c r="AH21" s="2369"/>
      <c r="AI21" s="2369"/>
      <c r="AJ21" s="2369"/>
      <c r="AK21" s="2369"/>
      <c r="AL21" s="2369"/>
      <c r="AM21" s="2369"/>
      <c r="AN21" s="2369"/>
      <c r="AO21" s="2369"/>
      <c r="AP21" s="2369"/>
      <c r="AQ21" s="2369"/>
      <c r="AR21" s="2369"/>
      <c r="AS21" s="2369"/>
      <c r="AT21" s="2369"/>
      <c r="AU21" s="2369"/>
      <c r="AV21" s="2369"/>
      <c r="AW21" s="2369"/>
      <c r="AX21" s="2369"/>
      <c r="AY21" s="2369"/>
      <c r="AZ21" s="2369"/>
      <c r="BA21" s="2369"/>
      <c r="BB21" s="2370"/>
      <c r="BC21" s="1815"/>
      <c r="BD21" s="1816"/>
      <c r="BE21" s="1816"/>
      <c r="BF21" s="1816"/>
      <c r="BG21" s="1816"/>
      <c r="BH21" s="1816"/>
      <c r="BI21" s="1817"/>
      <c r="BQ21" s="2223"/>
      <c r="BR21" s="2223"/>
      <c r="BS21" s="1824"/>
      <c r="BT21" s="1824"/>
      <c r="BU21" s="1824"/>
      <c r="BV21" s="1824"/>
      <c r="BW21" s="1824"/>
      <c r="BX21" s="1824"/>
      <c r="BY21" s="1824"/>
      <c r="BZ21" s="1824"/>
      <c r="CA21" s="1824"/>
      <c r="CB21" s="1824"/>
      <c r="CC21" s="1824"/>
      <c r="CD21" s="1826"/>
      <c r="CE21" s="1826"/>
      <c r="CF21" s="1826"/>
      <c r="CG21" s="1826"/>
      <c r="CH21" s="1826"/>
      <c r="CI21" s="1826"/>
      <c r="CJ21" s="1826"/>
      <c r="CK21" s="1826"/>
      <c r="CL21" s="1826"/>
      <c r="CM21" s="1826"/>
      <c r="CN21" s="1826"/>
      <c r="CO21" s="1826"/>
      <c r="CP21" s="1826"/>
      <c r="CQ21" s="1826"/>
      <c r="CR21" s="1826"/>
      <c r="CS21" s="1826"/>
      <c r="CT21" s="1826"/>
      <c r="CU21" s="1826"/>
      <c r="CV21" s="1826"/>
      <c r="CW21" s="1826"/>
      <c r="CX21" s="1826"/>
      <c r="CY21" s="1826"/>
      <c r="CZ21" s="1826"/>
      <c r="DA21" s="1826"/>
      <c r="DB21" s="1826"/>
      <c r="DC21" s="1827"/>
      <c r="DD21" s="1827"/>
      <c r="DE21" s="1827"/>
      <c r="DF21" s="1827"/>
      <c r="DG21" s="1828"/>
      <c r="DH21" s="1828"/>
      <c r="DI21" s="1828"/>
      <c r="DJ21" s="1828"/>
      <c r="DK21" s="1822"/>
      <c r="DL21" s="1822"/>
      <c r="DM21" s="1822"/>
      <c r="DN21" s="1822"/>
      <c r="DO21" s="1822"/>
      <c r="DP21" s="1822"/>
      <c r="DQ21" s="1822"/>
      <c r="DR21" s="1822"/>
      <c r="DS21" s="1822"/>
      <c r="DT21" s="1822"/>
      <c r="DU21" s="1822"/>
      <c r="DV21" s="1822"/>
      <c r="DW21" s="1822"/>
    </row>
    <row r="22" spans="1:127" ht="6.75" customHeight="1">
      <c r="A22" s="1762"/>
      <c r="B22" s="1763"/>
      <c r="C22" s="1767"/>
      <c r="D22" s="1770"/>
      <c r="E22" s="1773"/>
      <c r="F22" s="1818" t="s">
        <v>277</v>
      </c>
      <c r="G22" s="1819"/>
      <c r="H22" s="1819"/>
      <c r="I22" s="1819"/>
      <c r="J22" s="1819"/>
      <c r="K22" s="2287" t="s">
        <v>351</v>
      </c>
      <c r="L22" s="2287"/>
      <c r="M22" s="2287"/>
      <c r="N22" s="2287"/>
      <c r="O22" s="2287"/>
      <c r="P22" s="2287"/>
      <c r="Q22" s="2287"/>
      <c r="R22" s="2287"/>
      <c r="S22" s="2287"/>
      <c r="T22" s="2287"/>
      <c r="U22" s="2287"/>
      <c r="V22" s="2287"/>
      <c r="W22" s="2287"/>
      <c r="X22" s="2287"/>
      <c r="Y22" s="2287"/>
      <c r="Z22" s="2287"/>
      <c r="AA22" s="2287"/>
      <c r="AB22" s="2287"/>
      <c r="AC22" s="2287"/>
      <c r="AD22" s="2287"/>
      <c r="AE22" s="2287"/>
      <c r="AF22" s="2287"/>
      <c r="AG22" s="2287"/>
      <c r="AH22" s="2287"/>
      <c r="AI22" s="2287"/>
      <c r="AJ22" s="2287"/>
      <c r="AK22" s="2287"/>
      <c r="AL22" s="2287"/>
      <c r="AM22" s="2287"/>
      <c r="AN22" s="2287"/>
      <c r="AO22" s="2287"/>
      <c r="AP22" s="2287"/>
      <c r="AQ22" s="2287"/>
      <c r="AR22" s="2287"/>
      <c r="AS22" s="2287"/>
      <c r="AT22" s="2287"/>
      <c r="AU22" s="2287"/>
      <c r="AV22" s="2287"/>
      <c r="AW22" s="2287"/>
      <c r="AX22" s="2287"/>
      <c r="AY22" s="2287"/>
      <c r="AZ22" s="2287"/>
      <c r="BA22" s="2287"/>
      <c r="BB22" s="2287"/>
      <c r="BC22" s="2287"/>
      <c r="BD22" s="2287"/>
      <c r="BE22" s="2287"/>
      <c r="BF22" s="2287"/>
      <c r="BG22" s="2287"/>
      <c r="BH22" s="2287"/>
      <c r="BI22" s="2288"/>
      <c r="BQ22" s="2223"/>
      <c r="BR22" s="2223"/>
      <c r="BS22" s="1824"/>
      <c r="BT22" s="1824"/>
      <c r="BU22" s="1824"/>
      <c r="BV22" s="1824"/>
      <c r="BW22" s="1824"/>
      <c r="BX22" s="1824"/>
      <c r="BY22" s="1824"/>
      <c r="BZ22" s="1824"/>
      <c r="CA22" s="1824"/>
      <c r="CB22" s="1824"/>
      <c r="CC22" s="1824"/>
      <c r="CD22" s="1826"/>
      <c r="CE22" s="1826"/>
      <c r="CF22" s="1826"/>
      <c r="CG22" s="1826"/>
      <c r="CH22" s="1826"/>
      <c r="CI22" s="1826"/>
      <c r="CJ22" s="1826"/>
      <c r="CK22" s="1826"/>
      <c r="CL22" s="1826"/>
      <c r="CM22" s="1826"/>
      <c r="CN22" s="1826"/>
      <c r="CO22" s="1826"/>
      <c r="CP22" s="1826"/>
      <c r="CQ22" s="1826"/>
      <c r="CR22" s="1826"/>
      <c r="CS22" s="1826"/>
      <c r="CT22" s="1826"/>
      <c r="CU22" s="1826"/>
      <c r="CV22" s="1826"/>
      <c r="CW22" s="1826"/>
      <c r="CX22" s="1826"/>
      <c r="CY22" s="1826"/>
      <c r="CZ22" s="1826"/>
      <c r="DA22" s="1826"/>
      <c r="DB22" s="1826"/>
      <c r="DC22" s="1827"/>
      <c r="DD22" s="1827"/>
      <c r="DE22" s="1827"/>
      <c r="DF22" s="1827"/>
      <c r="DG22" s="1828"/>
      <c r="DH22" s="1828"/>
      <c r="DI22" s="1828"/>
      <c r="DJ22" s="1828"/>
      <c r="DK22" s="1822"/>
      <c r="DL22" s="1822"/>
      <c r="DM22" s="1822"/>
      <c r="DN22" s="1822"/>
      <c r="DO22" s="1822"/>
      <c r="DP22" s="1822"/>
      <c r="DQ22" s="1822"/>
      <c r="DR22" s="1822"/>
      <c r="DS22" s="1822"/>
      <c r="DT22" s="1822"/>
      <c r="DU22" s="1822"/>
      <c r="DV22" s="1822"/>
      <c r="DW22" s="1822"/>
    </row>
    <row r="23" spans="1:127" ht="6.75" customHeight="1">
      <c r="A23" s="1762"/>
      <c r="B23" s="1763"/>
      <c r="C23" s="1767"/>
      <c r="D23" s="1770"/>
      <c r="E23" s="1773"/>
      <c r="F23" s="1818"/>
      <c r="G23" s="1819"/>
      <c r="H23" s="1819"/>
      <c r="I23" s="1819"/>
      <c r="J23" s="1819"/>
      <c r="K23" s="2287"/>
      <c r="L23" s="2287"/>
      <c r="M23" s="2287"/>
      <c r="N23" s="2287"/>
      <c r="O23" s="2287"/>
      <c r="P23" s="2287"/>
      <c r="Q23" s="2287"/>
      <c r="R23" s="2287"/>
      <c r="S23" s="2287"/>
      <c r="T23" s="2287"/>
      <c r="U23" s="2287"/>
      <c r="V23" s="2287"/>
      <c r="W23" s="2287"/>
      <c r="X23" s="2287"/>
      <c r="Y23" s="2287"/>
      <c r="Z23" s="2287"/>
      <c r="AA23" s="2287"/>
      <c r="AB23" s="2287"/>
      <c r="AC23" s="2287"/>
      <c r="AD23" s="2287"/>
      <c r="AE23" s="2287"/>
      <c r="AF23" s="2287"/>
      <c r="AG23" s="2287"/>
      <c r="AH23" s="2287"/>
      <c r="AI23" s="2287"/>
      <c r="AJ23" s="2287"/>
      <c r="AK23" s="2287"/>
      <c r="AL23" s="2287"/>
      <c r="AM23" s="2287"/>
      <c r="AN23" s="2287"/>
      <c r="AO23" s="2287"/>
      <c r="AP23" s="2287"/>
      <c r="AQ23" s="2287"/>
      <c r="AR23" s="2287"/>
      <c r="AS23" s="2287"/>
      <c r="AT23" s="2287"/>
      <c r="AU23" s="2287"/>
      <c r="AV23" s="2287"/>
      <c r="AW23" s="2287"/>
      <c r="AX23" s="2287"/>
      <c r="AY23" s="2287"/>
      <c r="AZ23" s="2287"/>
      <c r="BA23" s="2287"/>
      <c r="BB23" s="2287"/>
      <c r="BC23" s="2287"/>
      <c r="BD23" s="2287"/>
      <c r="BE23" s="2287"/>
      <c r="BF23" s="2287"/>
      <c r="BG23" s="2287"/>
      <c r="BH23" s="2287"/>
      <c r="BI23" s="2288"/>
      <c r="BQ23" s="2223"/>
      <c r="BR23" s="2223"/>
      <c r="BS23" s="1824"/>
      <c r="BT23" s="1824"/>
      <c r="BU23" s="1824"/>
      <c r="BV23" s="1824"/>
      <c r="BW23" s="1824"/>
      <c r="BX23" s="1824"/>
      <c r="BY23" s="1824"/>
      <c r="BZ23" s="1824"/>
      <c r="CA23" s="1824"/>
      <c r="CB23" s="1824"/>
      <c r="CC23" s="1824"/>
      <c r="CD23" s="1826"/>
      <c r="CE23" s="1826"/>
      <c r="CF23" s="1826"/>
      <c r="CG23" s="1826"/>
      <c r="CH23" s="1826"/>
      <c r="CI23" s="1826"/>
      <c r="CJ23" s="1826"/>
      <c r="CK23" s="1826"/>
      <c r="CL23" s="1826"/>
      <c r="CM23" s="1826"/>
      <c r="CN23" s="1826"/>
      <c r="CO23" s="1826"/>
      <c r="CP23" s="1826"/>
      <c r="CQ23" s="1826"/>
      <c r="CR23" s="1826"/>
      <c r="CS23" s="1826"/>
      <c r="CT23" s="1826"/>
      <c r="CU23" s="1826"/>
      <c r="CV23" s="1826"/>
      <c r="CW23" s="1826"/>
      <c r="CX23" s="1826"/>
      <c r="CY23" s="1826"/>
      <c r="CZ23" s="1826"/>
      <c r="DA23" s="1826"/>
      <c r="DB23" s="1826"/>
      <c r="DC23" s="1827"/>
      <c r="DD23" s="1827"/>
      <c r="DE23" s="1827"/>
      <c r="DF23" s="1827"/>
      <c r="DG23" s="1828"/>
      <c r="DH23" s="1828"/>
      <c r="DI23" s="1828"/>
      <c r="DJ23" s="1828"/>
      <c r="DK23" s="1822"/>
      <c r="DL23" s="1822"/>
      <c r="DM23" s="1822"/>
      <c r="DN23" s="1822"/>
      <c r="DO23" s="1822"/>
      <c r="DP23" s="1822"/>
      <c r="DQ23" s="1822"/>
      <c r="DR23" s="1822"/>
      <c r="DS23" s="1822"/>
      <c r="DT23" s="1822"/>
      <c r="DU23" s="1822"/>
      <c r="DV23" s="1822"/>
      <c r="DW23" s="1822"/>
    </row>
    <row r="24" spans="1:127" ht="6.75" customHeight="1">
      <c r="A24" s="1762"/>
      <c r="B24" s="1763"/>
      <c r="C24" s="1767"/>
      <c r="D24" s="1770"/>
      <c r="E24" s="1773"/>
      <c r="F24" s="1818"/>
      <c r="G24" s="1819"/>
      <c r="H24" s="1819"/>
      <c r="I24" s="1819"/>
      <c r="J24" s="1819"/>
      <c r="K24" s="2287"/>
      <c r="L24" s="2287"/>
      <c r="M24" s="2287"/>
      <c r="N24" s="2287"/>
      <c r="O24" s="2287"/>
      <c r="P24" s="2287"/>
      <c r="Q24" s="2287"/>
      <c r="R24" s="2287"/>
      <c r="S24" s="2287"/>
      <c r="T24" s="2287"/>
      <c r="U24" s="2287"/>
      <c r="V24" s="2287"/>
      <c r="W24" s="2287"/>
      <c r="X24" s="2287"/>
      <c r="Y24" s="2287"/>
      <c r="Z24" s="2287"/>
      <c r="AA24" s="2287"/>
      <c r="AB24" s="2287"/>
      <c r="AC24" s="2287"/>
      <c r="AD24" s="2287"/>
      <c r="AE24" s="2287"/>
      <c r="AF24" s="2287"/>
      <c r="AG24" s="2287"/>
      <c r="AH24" s="2287"/>
      <c r="AI24" s="2287"/>
      <c r="AJ24" s="2287"/>
      <c r="AK24" s="2287"/>
      <c r="AL24" s="2287"/>
      <c r="AM24" s="2287"/>
      <c r="AN24" s="2287"/>
      <c r="AO24" s="2287"/>
      <c r="AP24" s="2287"/>
      <c r="AQ24" s="2287"/>
      <c r="AR24" s="2287"/>
      <c r="AS24" s="2287"/>
      <c r="AT24" s="2287"/>
      <c r="AU24" s="2287"/>
      <c r="AV24" s="2287"/>
      <c r="AW24" s="2287"/>
      <c r="AX24" s="2287"/>
      <c r="AY24" s="2287"/>
      <c r="AZ24" s="2287"/>
      <c r="BA24" s="2287"/>
      <c r="BB24" s="2287"/>
      <c r="BC24" s="2287"/>
      <c r="BD24" s="2287"/>
      <c r="BE24" s="2287"/>
      <c r="BF24" s="2287"/>
      <c r="BG24" s="2287"/>
      <c r="BH24" s="2287"/>
      <c r="BI24" s="2288"/>
      <c r="BQ24" s="2223"/>
      <c r="BR24" s="2223"/>
      <c r="BS24" s="1824"/>
      <c r="BT24" s="1824"/>
      <c r="BU24" s="1824"/>
      <c r="BV24" s="1824"/>
      <c r="BW24" s="1824"/>
      <c r="BX24" s="1824"/>
      <c r="BY24" s="1824"/>
      <c r="BZ24" s="1824"/>
      <c r="CA24" s="1824"/>
      <c r="CB24" s="1824"/>
      <c r="CC24" s="1824"/>
      <c r="CD24" s="1826"/>
      <c r="CE24" s="1826"/>
      <c r="CF24" s="1826"/>
      <c r="CG24" s="1826"/>
      <c r="CH24" s="1826"/>
      <c r="CI24" s="1826"/>
      <c r="CJ24" s="1826"/>
      <c r="CK24" s="1826"/>
      <c r="CL24" s="1826"/>
      <c r="CM24" s="1826"/>
      <c r="CN24" s="1826"/>
      <c r="CO24" s="1826"/>
      <c r="CP24" s="1826"/>
      <c r="CQ24" s="1826"/>
      <c r="CR24" s="1826"/>
      <c r="CS24" s="1826"/>
      <c r="CT24" s="1826"/>
      <c r="CU24" s="1826"/>
      <c r="CV24" s="1826"/>
      <c r="CW24" s="1826"/>
      <c r="CX24" s="1826"/>
      <c r="CY24" s="1826"/>
      <c r="CZ24" s="1826"/>
      <c r="DA24" s="1826"/>
      <c r="DB24" s="1826"/>
      <c r="DC24" s="1827"/>
      <c r="DD24" s="1827"/>
      <c r="DE24" s="1827"/>
      <c r="DF24" s="1827"/>
      <c r="DG24" s="1828"/>
      <c r="DH24" s="1828"/>
      <c r="DI24" s="1828"/>
      <c r="DJ24" s="1828"/>
      <c r="DK24" s="1822"/>
      <c r="DL24" s="1822"/>
      <c r="DM24" s="1822"/>
      <c r="DN24" s="1822"/>
      <c r="DO24" s="1822"/>
      <c r="DP24" s="1822"/>
      <c r="DQ24" s="1822"/>
      <c r="DR24" s="1822"/>
      <c r="DS24" s="1822"/>
      <c r="DT24" s="1822"/>
      <c r="DU24" s="1822"/>
      <c r="DV24" s="1822"/>
      <c r="DW24" s="1822"/>
    </row>
    <row r="25" spans="1:127" ht="6.75" customHeight="1">
      <c r="A25" s="1762"/>
      <c r="B25" s="1763"/>
      <c r="C25" s="1767"/>
      <c r="D25" s="1770"/>
      <c r="E25" s="1773"/>
      <c r="F25" s="1841" t="s">
        <v>278</v>
      </c>
      <c r="G25" s="1819"/>
      <c r="H25" s="1819"/>
      <c r="I25" s="1819"/>
      <c r="J25" s="1819"/>
      <c r="K25" s="2278" t="s">
        <v>352</v>
      </c>
      <c r="L25" s="2279"/>
      <c r="M25" s="2279"/>
      <c r="N25" s="2279"/>
      <c r="O25" s="2279"/>
      <c r="P25" s="2279"/>
      <c r="Q25" s="2279"/>
      <c r="R25" s="2279"/>
      <c r="S25" s="2279"/>
      <c r="T25" s="2279"/>
      <c r="U25" s="2279"/>
      <c r="V25" s="2279"/>
      <c r="W25" s="2279"/>
      <c r="X25" s="2279"/>
      <c r="Y25" s="2279"/>
      <c r="Z25" s="2279"/>
      <c r="AA25" s="2279"/>
      <c r="AB25" s="2279"/>
      <c r="AC25" s="2279"/>
      <c r="AD25" s="2279"/>
      <c r="AE25" s="2349"/>
      <c r="AF25" s="1851" t="s">
        <v>279</v>
      </c>
      <c r="AG25" s="1852"/>
      <c r="AH25" s="1852"/>
      <c r="AI25" s="1852"/>
      <c r="AJ25" s="1853"/>
      <c r="AK25" s="2278" t="s">
        <v>353</v>
      </c>
      <c r="AL25" s="2279"/>
      <c r="AM25" s="2279"/>
      <c r="AN25" s="2279"/>
      <c r="AO25" s="2279"/>
      <c r="AP25" s="2279"/>
      <c r="AQ25" s="2279"/>
      <c r="AR25" s="2279"/>
      <c r="AS25" s="2279"/>
      <c r="AT25" s="2279"/>
      <c r="AU25" s="2279"/>
      <c r="AV25" s="2279"/>
      <c r="AW25" s="2279"/>
      <c r="AX25" s="2279"/>
      <c r="AY25" s="2279"/>
      <c r="AZ25" s="2279"/>
      <c r="BA25" s="2279"/>
      <c r="BB25" s="2279"/>
      <c r="BC25" s="2279"/>
      <c r="BD25" s="2279"/>
      <c r="BE25" s="2279"/>
      <c r="BF25" s="2279"/>
      <c r="BG25" s="2279"/>
      <c r="BH25" s="2279"/>
      <c r="BI25" s="2280"/>
      <c r="BQ25" s="2223"/>
      <c r="BR25" s="2223"/>
      <c r="BS25" s="1824"/>
      <c r="BT25" s="1824"/>
      <c r="BU25" s="1824"/>
      <c r="BV25" s="1824"/>
      <c r="BW25" s="1824"/>
      <c r="BX25" s="1824"/>
      <c r="BY25" s="1824"/>
      <c r="BZ25" s="1824"/>
      <c r="CA25" s="1824"/>
      <c r="CB25" s="1824"/>
      <c r="CC25" s="1824"/>
      <c r="CD25" s="1826"/>
      <c r="CE25" s="1826"/>
      <c r="CF25" s="1826"/>
      <c r="CG25" s="1826"/>
      <c r="CH25" s="1826"/>
      <c r="CI25" s="1826"/>
      <c r="CJ25" s="1826"/>
      <c r="CK25" s="1826"/>
      <c r="CL25" s="1826"/>
      <c r="CM25" s="1826"/>
      <c r="CN25" s="1826"/>
      <c r="CO25" s="1826"/>
      <c r="CP25" s="1826"/>
      <c r="CQ25" s="1826"/>
      <c r="CR25" s="1826"/>
      <c r="CS25" s="1826"/>
      <c r="CT25" s="1826"/>
      <c r="CU25" s="1826"/>
      <c r="CV25" s="1826"/>
      <c r="CW25" s="1826"/>
      <c r="CX25" s="1826"/>
      <c r="CY25" s="1826"/>
      <c r="CZ25" s="1826"/>
      <c r="DA25" s="1826"/>
      <c r="DB25" s="1826"/>
      <c r="DC25" s="1827"/>
      <c r="DD25" s="1827"/>
      <c r="DE25" s="1827"/>
      <c r="DF25" s="1827"/>
      <c r="DG25" s="1828"/>
      <c r="DH25" s="1828"/>
      <c r="DI25" s="1828"/>
      <c r="DJ25" s="1828"/>
      <c r="DK25" s="1822"/>
      <c r="DL25" s="1822"/>
      <c r="DM25" s="1822"/>
      <c r="DN25" s="1822"/>
      <c r="DO25" s="1822"/>
      <c r="DP25" s="1822"/>
      <c r="DQ25" s="1822"/>
      <c r="DR25" s="1822"/>
      <c r="DS25" s="1822"/>
      <c r="DT25" s="1822"/>
      <c r="DU25" s="1822"/>
      <c r="DV25" s="1822"/>
      <c r="DW25" s="1822"/>
    </row>
    <row r="26" spans="1:127" ht="6.75" customHeight="1">
      <c r="A26" s="1762"/>
      <c r="B26" s="1763"/>
      <c r="C26" s="1767"/>
      <c r="D26" s="1770"/>
      <c r="E26" s="1773"/>
      <c r="F26" s="1818"/>
      <c r="G26" s="1819"/>
      <c r="H26" s="1819"/>
      <c r="I26" s="1819"/>
      <c r="J26" s="1819"/>
      <c r="K26" s="2281"/>
      <c r="L26" s="2282"/>
      <c r="M26" s="2282"/>
      <c r="N26" s="2282"/>
      <c r="O26" s="2282"/>
      <c r="P26" s="2282"/>
      <c r="Q26" s="2282"/>
      <c r="R26" s="2282"/>
      <c r="S26" s="2282"/>
      <c r="T26" s="2282"/>
      <c r="U26" s="2282"/>
      <c r="V26" s="2282"/>
      <c r="W26" s="2282"/>
      <c r="X26" s="2282"/>
      <c r="Y26" s="2282"/>
      <c r="Z26" s="2282"/>
      <c r="AA26" s="2282"/>
      <c r="AB26" s="2282"/>
      <c r="AC26" s="2282"/>
      <c r="AD26" s="2282"/>
      <c r="AE26" s="2350"/>
      <c r="AF26" s="1854"/>
      <c r="AG26" s="1802"/>
      <c r="AH26" s="1802"/>
      <c r="AI26" s="1802"/>
      <c r="AJ26" s="1803"/>
      <c r="AK26" s="2281"/>
      <c r="AL26" s="2282"/>
      <c r="AM26" s="2282"/>
      <c r="AN26" s="2282"/>
      <c r="AO26" s="2282"/>
      <c r="AP26" s="2282"/>
      <c r="AQ26" s="2282"/>
      <c r="AR26" s="2282"/>
      <c r="AS26" s="2282"/>
      <c r="AT26" s="2282"/>
      <c r="AU26" s="2282"/>
      <c r="AV26" s="2282"/>
      <c r="AW26" s="2282"/>
      <c r="AX26" s="2282"/>
      <c r="AY26" s="2282"/>
      <c r="AZ26" s="2282"/>
      <c r="BA26" s="2282"/>
      <c r="BB26" s="2282"/>
      <c r="BC26" s="2282"/>
      <c r="BD26" s="2282"/>
      <c r="BE26" s="2282"/>
      <c r="BF26" s="2282"/>
      <c r="BG26" s="2282"/>
      <c r="BH26" s="2282"/>
      <c r="BI26" s="2283"/>
      <c r="BQ26" s="2223"/>
      <c r="BR26" s="2223"/>
      <c r="BS26" s="1824"/>
      <c r="BT26" s="1824"/>
      <c r="BU26" s="1824"/>
      <c r="BV26" s="1824"/>
      <c r="BW26" s="1824"/>
      <c r="BX26" s="1824"/>
      <c r="BY26" s="1824"/>
      <c r="BZ26" s="1824"/>
      <c r="CA26" s="1824"/>
      <c r="CB26" s="1824"/>
      <c r="CC26" s="1824"/>
      <c r="CD26" s="1826"/>
      <c r="CE26" s="1826"/>
      <c r="CF26" s="1826"/>
      <c r="CG26" s="1826"/>
      <c r="CH26" s="1826"/>
      <c r="CI26" s="1826"/>
      <c r="CJ26" s="1826"/>
      <c r="CK26" s="1826"/>
      <c r="CL26" s="1826"/>
      <c r="CM26" s="1826"/>
      <c r="CN26" s="1826"/>
      <c r="CO26" s="1826"/>
      <c r="CP26" s="1826"/>
      <c r="CQ26" s="1826"/>
      <c r="CR26" s="1826"/>
      <c r="CS26" s="1826"/>
      <c r="CT26" s="1826"/>
      <c r="CU26" s="1826"/>
      <c r="CV26" s="1826"/>
      <c r="CW26" s="1826"/>
      <c r="CX26" s="1826"/>
      <c r="CY26" s="1826"/>
      <c r="CZ26" s="1826"/>
      <c r="DA26" s="1826"/>
      <c r="DB26" s="1826"/>
      <c r="DC26" s="1827"/>
      <c r="DD26" s="1827"/>
      <c r="DE26" s="1827"/>
      <c r="DF26" s="1827"/>
      <c r="DG26" s="1828"/>
      <c r="DH26" s="1828"/>
      <c r="DI26" s="1828"/>
      <c r="DJ26" s="1828"/>
      <c r="DK26" s="1822"/>
      <c r="DL26" s="1822"/>
      <c r="DM26" s="1822"/>
      <c r="DN26" s="1822"/>
      <c r="DO26" s="1822"/>
      <c r="DP26" s="1822"/>
      <c r="DQ26" s="1822"/>
      <c r="DR26" s="1822"/>
      <c r="DS26" s="1822"/>
      <c r="DT26" s="1822"/>
      <c r="DU26" s="1822"/>
      <c r="DV26" s="1822"/>
      <c r="DW26" s="1822"/>
    </row>
    <row r="27" spans="1:127" ht="6.75" customHeight="1">
      <c r="A27" s="1762"/>
      <c r="B27" s="1763"/>
      <c r="C27" s="1767"/>
      <c r="D27" s="1770"/>
      <c r="E27" s="1773"/>
      <c r="F27" s="1818"/>
      <c r="G27" s="1819"/>
      <c r="H27" s="1819"/>
      <c r="I27" s="1819"/>
      <c r="J27" s="1819"/>
      <c r="K27" s="2284"/>
      <c r="L27" s="2285"/>
      <c r="M27" s="2285"/>
      <c r="N27" s="2285"/>
      <c r="O27" s="2285"/>
      <c r="P27" s="2285"/>
      <c r="Q27" s="2285"/>
      <c r="R27" s="2285"/>
      <c r="S27" s="2285"/>
      <c r="T27" s="2285"/>
      <c r="U27" s="2285"/>
      <c r="V27" s="2285"/>
      <c r="W27" s="2285"/>
      <c r="X27" s="2285"/>
      <c r="Y27" s="2285"/>
      <c r="Z27" s="2285"/>
      <c r="AA27" s="2285"/>
      <c r="AB27" s="2285"/>
      <c r="AC27" s="2285"/>
      <c r="AD27" s="2285"/>
      <c r="AE27" s="2351"/>
      <c r="AF27" s="1855"/>
      <c r="AG27" s="1804"/>
      <c r="AH27" s="1804"/>
      <c r="AI27" s="1804"/>
      <c r="AJ27" s="1805"/>
      <c r="AK27" s="2284"/>
      <c r="AL27" s="2285"/>
      <c r="AM27" s="2285"/>
      <c r="AN27" s="2285"/>
      <c r="AO27" s="2285"/>
      <c r="AP27" s="2285"/>
      <c r="AQ27" s="2285"/>
      <c r="AR27" s="2285"/>
      <c r="AS27" s="2285"/>
      <c r="AT27" s="2285"/>
      <c r="AU27" s="2285"/>
      <c r="AV27" s="2285"/>
      <c r="AW27" s="2285"/>
      <c r="AX27" s="2285"/>
      <c r="AY27" s="2285"/>
      <c r="AZ27" s="2285"/>
      <c r="BA27" s="2285"/>
      <c r="BB27" s="2285"/>
      <c r="BC27" s="2285"/>
      <c r="BD27" s="2285"/>
      <c r="BE27" s="2285"/>
      <c r="BF27" s="2285"/>
      <c r="BG27" s="2285"/>
      <c r="BH27" s="2285"/>
      <c r="BI27" s="2286"/>
      <c r="BQ27" s="2223"/>
      <c r="BR27" s="2223"/>
      <c r="BS27" s="1824"/>
      <c r="BT27" s="1824"/>
      <c r="BU27" s="1824"/>
      <c r="BV27" s="1824"/>
      <c r="BW27" s="1824"/>
      <c r="BX27" s="1824"/>
      <c r="BY27" s="1824"/>
      <c r="BZ27" s="1824"/>
      <c r="CA27" s="1824"/>
      <c r="CB27" s="1824"/>
      <c r="CC27" s="1824"/>
      <c r="CD27" s="1826"/>
      <c r="CE27" s="1826"/>
      <c r="CF27" s="1826"/>
      <c r="CG27" s="1826"/>
      <c r="CH27" s="1826"/>
      <c r="CI27" s="1826"/>
      <c r="CJ27" s="1826"/>
      <c r="CK27" s="1826"/>
      <c r="CL27" s="1826"/>
      <c r="CM27" s="1826"/>
      <c r="CN27" s="1826"/>
      <c r="CO27" s="1826"/>
      <c r="CP27" s="1826"/>
      <c r="CQ27" s="1826"/>
      <c r="CR27" s="1826"/>
      <c r="CS27" s="1826"/>
      <c r="CT27" s="1826"/>
      <c r="CU27" s="1826"/>
      <c r="CV27" s="1826"/>
      <c r="CW27" s="1826"/>
      <c r="CX27" s="1826"/>
      <c r="CY27" s="1826"/>
      <c r="CZ27" s="1826"/>
      <c r="DA27" s="1826"/>
      <c r="DB27" s="1826"/>
      <c r="DC27" s="1827"/>
      <c r="DD27" s="1827"/>
      <c r="DE27" s="1827"/>
      <c r="DF27" s="1827"/>
      <c r="DG27" s="1828"/>
      <c r="DH27" s="1828"/>
      <c r="DI27" s="1828"/>
      <c r="DJ27" s="1828"/>
      <c r="DK27" s="1822"/>
      <c r="DL27" s="1822"/>
      <c r="DM27" s="1822"/>
      <c r="DN27" s="1822"/>
      <c r="DO27" s="1822"/>
      <c r="DP27" s="1822"/>
      <c r="DQ27" s="1822"/>
      <c r="DR27" s="1822"/>
      <c r="DS27" s="1822"/>
      <c r="DT27" s="1822"/>
      <c r="DU27" s="1822"/>
      <c r="DV27" s="1822"/>
      <c r="DW27" s="1822"/>
    </row>
    <row r="28" spans="1:127" ht="6.75" customHeight="1">
      <c r="A28" s="1762"/>
      <c r="B28" s="1763"/>
      <c r="C28" s="1767"/>
      <c r="D28" s="1770"/>
      <c r="E28" s="1773"/>
      <c r="F28" s="1818" t="s">
        <v>280</v>
      </c>
      <c r="G28" s="1819"/>
      <c r="H28" s="1819"/>
      <c r="I28" s="1819"/>
      <c r="J28" s="1819"/>
      <c r="K28" s="2257" t="s">
        <v>354</v>
      </c>
      <c r="L28" s="2258"/>
      <c r="M28" s="2258"/>
      <c r="N28" s="2258"/>
      <c r="O28" s="2258"/>
      <c r="P28" s="2258"/>
      <c r="Q28" s="2258"/>
      <c r="R28" s="2258"/>
      <c r="S28" s="2258"/>
      <c r="T28" s="2258"/>
      <c r="U28" s="2258"/>
      <c r="V28" s="2258"/>
      <c r="W28" s="2258"/>
      <c r="X28" s="2258"/>
      <c r="Y28" s="2258"/>
      <c r="Z28" s="2258"/>
      <c r="AA28" s="2258"/>
      <c r="AB28" s="2258"/>
      <c r="AC28" s="2258"/>
      <c r="AD28" s="2258"/>
      <c r="AE28" s="2259"/>
      <c r="AF28" s="1819" t="s">
        <v>281</v>
      </c>
      <c r="AG28" s="1819"/>
      <c r="AH28" s="1819"/>
      <c r="AI28" s="1819"/>
      <c r="AJ28" s="1819"/>
      <c r="AK28" s="2257" t="s">
        <v>355</v>
      </c>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66"/>
      <c r="BQ28" s="2223"/>
      <c r="BR28" s="2223"/>
      <c r="BS28" s="1824"/>
      <c r="BT28" s="1824"/>
      <c r="BU28" s="1824"/>
      <c r="BV28" s="1824"/>
      <c r="BW28" s="1824"/>
      <c r="BX28" s="1824"/>
      <c r="BY28" s="1824"/>
      <c r="BZ28" s="1824"/>
      <c r="CA28" s="1824"/>
      <c r="CB28" s="1824"/>
      <c r="CC28" s="1824"/>
      <c r="CD28" s="1826"/>
      <c r="CE28" s="1826"/>
      <c r="CF28" s="1826"/>
      <c r="CG28" s="1826"/>
      <c r="CH28" s="1826"/>
      <c r="CI28" s="1826"/>
      <c r="CJ28" s="1826"/>
      <c r="CK28" s="1826"/>
      <c r="CL28" s="1826"/>
      <c r="CM28" s="1826"/>
      <c r="CN28" s="1826"/>
      <c r="CO28" s="1826"/>
      <c r="CP28" s="1826"/>
      <c r="CQ28" s="1826"/>
      <c r="CR28" s="1826"/>
      <c r="CS28" s="1826"/>
      <c r="CT28" s="1826"/>
      <c r="CU28" s="1826"/>
      <c r="CV28" s="1826"/>
      <c r="CW28" s="1826"/>
      <c r="CX28" s="1826"/>
      <c r="CY28" s="1826"/>
      <c r="CZ28" s="1826"/>
      <c r="DA28" s="1826"/>
      <c r="DB28" s="1826"/>
      <c r="DC28" s="1827"/>
      <c r="DD28" s="1827"/>
      <c r="DE28" s="1827"/>
      <c r="DF28" s="1827"/>
      <c r="DG28" s="1828"/>
      <c r="DH28" s="1828"/>
      <c r="DI28" s="1828"/>
      <c r="DJ28" s="1828"/>
      <c r="DK28" s="1822"/>
      <c r="DL28" s="1822"/>
      <c r="DM28" s="1822"/>
      <c r="DN28" s="1822"/>
      <c r="DO28" s="1822"/>
      <c r="DP28" s="1822"/>
      <c r="DQ28" s="1822"/>
      <c r="DR28" s="1822"/>
      <c r="DS28" s="1822"/>
      <c r="DT28" s="1822"/>
      <c r="DU28" s="1822"/>
      <c r="DV28" s="1822"/>
      <c r="DW28" s="1822"/>
    </row>
    <row r="29" spans="1:127" ht="6.75" customHeight="1">
      <c r="A29" s="1762"/>
      <c r="B29" s="1763"/>
      <c r="C29" s="1767"/>
      <c r="D29" s="1770"/>
      <c r="E29" s="1773"/>
      <c r="F29" s="1818"/>
      <c r="G29" s="1819"/>
      <c r="H29" s="1819"/>
      <c r="I29" s="1819"/>
      <c r="J29" s="1819"/>
      <c r="K29" s="2260"/>
      <c r="L29" s="2261"/>
      <c r="M29" s="2261"/>
      <c r="N29" s="2261"/>
      <c r="O29" s="2261"/>
      <c r="P29" s="2261"/>
      <c r="Q29" s="2261"/>
      <c r="R29" s="2261"/>
      <c r="S29" s="2261"/>
      <c r="T29" s="2261"/>
      <c r="U29" s="2261"/>
      <c r="V29" s="2261"/>
      <c r="W29" s="2261"/>
      <c r="X29" s="2261"/>
      <c r="Y29" s="2261"/>
      <c r="Z29" s="2261"/>
      <c r="AA29" s="2261"/>
      <c r="AB29" s="2261"/>
      <c r="AC29" s="2261"/>
      <c r="AD29" s="2261"/>
      <c r="AE29" s="2262"/>
      <c r="AF29" s="1819"/>
      <c r="AG29" s="1819"/>
      <c r="AH29" s="1819"/>
      <c r="AI29" s="1819"/>
      <c r="AJ29" s="1819"/>
      <c r="AK29" s="2260"/>
      <c r="AL29" s="2261"/>
      <c r="AM29" s="2261"/>
      <c r="AN29" s="2261"/>
      <c r="AO29" s="2261"/>
      <c r="AP29" s="2261"/>
      <c r="AQ29" s="2261"/>
      <c r="AR29" s="2261"/>
      <c r="AS29" s="2261"/>
      <c r="AT29" s="2261"/>
      <c r="AU29" s="2261"/>
      <c r="AV29" s="2261"/>
      <c r="AW29" s="2261"/>
      <c r="AX29" s="2261"/>
      <c r="AY29" s="2261"/>
      <c r="AZ29" s="2261"/>
      <c r="BA29" s="2261"/>
      <c r="BB29" s="2261"/>
      <c r="BC29" s="2261"/>
      <c r="BD29" s="2261"/>
      <c r="BE29" s="2261"/>
      <c r="BF29" s="2261"/>
      <c r="BG29" s="2261"/>
      <c r="BH29" s="2261"/>
      <c r="BI29" s="2267"/>
      <c r="BQ29" s="2223"/>
      <c r="BR29" s="2223"/>
      <c r="BS29" s="1824"/>
      <c r="BT29" s="1824"/>
      <c r="BU29" s="1824"/>
      <c r="BV29" s="1824"/>
      <c r="BW29" s="1824"/>
      <c r="BX29" s="1824"/>
      <c r="BY29" s="1824"/>
      <c r="BZ29" s="1824"/>
      <c r="CA29" s="1824"/>
      <c r="CB29" s="1824"/>
      <c r="CC29" s="1824"/>
      <c r="CD29" s="1826"/>
      <c r="CE29" s="1826"/>
      <c r="CF29" s="1826"/>
      <c r="CG29" s="1826"/>
      <c r="CH29" s="1826"/>
      <c r="CI29" s="1826"/>
      <c r="CJ29" s="1826"/>
      <c r="CK29" s="1826"/>
      <c r="CL29" s="1826"/>
      <c r="CM29" s="1826"/>
      <c r="CN29" s="1826"/>
      <c r="CO29" s="1826"/>
      <c r="CP29" s="1826"/>
      <c r="CQ29" s="1826"/>
      <c r="CR29" s="1826"/>
      <c r="CS29" s="1826"/>
      <c r="CT29" s="1826"/>
      <c r="CU29" s="1826"/>
      <c r="CV29" s="1826"/>
      <c r="CW29" s="1826"/>
      <c r="CX29" s="1826"/>
      <c r="CY29" s="1826"/>
      <c r="CZ29" s="1826"/>
      <c r="DA29" s="1826"/>
      <c r="DB29" s="1826"/>
      <c r="DC29" s="1827"/>
      <c r="DD29" s="1827"/>
      <c r="DE29" s="1827"/>
      <c r="DF29" s="1827"/>
      <c r="DG29" s="1828"/>
      <c r="DH29" s="1828"/>
      <c r="DI29" s="1828"/>
      <c r="DJ29" s="1828"/>
      <c r="DK29" s="1822"/>
      <c r="DL29" s="1822"/>
      <c r="DM29" s="1822"/>
      <c r="DN29" s="1822"/>
      <c r="DO29" s="1822"/>
      <c r="DP29" s="1822"/>
      <c r="DQ29" s="1822"/>
      <c r="DR29" s="1822"/>
      <c r="DS29" s="1822"/>
      <c r="DT29" s="1822"/>
      <c r="DU29" s="1822"/>
      <c r="DV29" s="1822"/>
      <c r="DW29" s="1822"/>
    </row>
    <row r="30" spans="1:127" ht="6.75" customHeight="1">
      <c r="A30" s="1762"/>
      <c r="B30" s="1763"/>
      <c r="C30" s="1767"/>
      <c r="D30" s="1770"/>
      <c r="E30" s="1773"/>
      <c r="F30" s="1818"/>
      <c r="G30" s="1819"/>
      <c r="H30" s="1819"/>
      <c r="I30" s="1819"/>
      <c r="J30" s="1819"/>
      <c r="K30" s="2263"/>
      <c r="L30" s="2264"/>
      <c r="M30" s="2264"/>
      <c r="N30" s="2264"/>
      <c r="O30" s="2264"/>
      <c r="P30" s="2264"/>
      <c r="Q30" s="2264"/>
      <c r="R30" s="2264"/>
      <c r="S30" s="2264"/>
      <c r="T30" s="2264"/>
      <c r="U30" s="2264"/>
      <c r="V30" s="2264"/>
      <c r="W30" s="2264"/>
      <c r="X30" s="2264"/>
      <c r="Y30" s="2264"/>
      <c r="Z30" s="2264"/>
      <c r="AA30" s="2264"/>
      <c r="AB30" s="2264"/>
      <c r="AC30" s="2264"/>
      <c r="AD30" s="2264"/>
      <c r="AE30" s="2265"/>
      <c r="AF30" s="1819"/>
      <c r="AG30" s="1819"/>
      <c r="AH30" s="1819"/>
      <c r="AI30" s="1819"/>
      <c r="AJ30" s="1819"/>
      <c r="AK30" s="2263"/>
      <c r="AL30" s="2264"/>
      <c r="AM30" s="2264"/>
      <c r="AN30" s="2264"/>
      <c r="AO30" s="2264"/>
      <c r="AP30" s="2264"/>
      <c r="AQ30" s="2264"/>
      <c r="AR30" s="2264"/>
      <c r="AS30" s="2264"/>
      <c r="AT30" s="2264"/>
      <c r="AU30" s="2264"/>
      <c r="AV30" s="2264"/>
      <c r="AW30" s="2264"/>
      <c r="AX30" s="2264"/>
      <c r="AY30" s="2264"/>
      <c r="AZ30" s="2264"/>
      <c r="BA30" s="2264"/>
      <c r="BB30" s="2264"/>
      <c r="BC30" s="2264"/>
      <c r="BD30" s="2264"/>
      <c r="BE30" s="2264"/>
      <c r="BF30" s="2264"/>
      <c r="BG30" s="2264"/>
      <c r="BH30" s="2264"/>
      <c r="BI30" s="2268"/>
      <c r="BQ30" s="2223"/>
      <c r="BR30" s="2223"/>
      <c r="BS30" s="1824"/>
      <c r="BT30" s="1824"/>
      <c r="BU30" s="1824"/>
      <c r="BV30" s="1824"/>
      <c r="BW30" s="1824"/>
      <c r="BX30" s="1824"/>
      <c r="BY30" s="1824"/>
      <c r="BZ30" s="1824"/>
      <c r="CA30" s="1824"/>
      <c r="CB30" s="1824"/>
      <c r="CC30" s="1824"/>
      <c r="CD30" s="1826"/>
      <c r="CE30" s="1826"/>
      <c r="CF30" s="1826"/>
      <c r="CG30" s="1826"/>
      <c r="CH30" s="1826"/>
      <c r="CI30" s="1826"/>
      <c r="CJ30" s="1826"/>
      <c r="CK30" s="1826"/>
      <c r="CL30" s="1826"/>
      <c r="CM30" s="1826"/>
      <c r="CN30" s="1826"/>
      <c r="CO30" s="1826"/>
      <c r="CP30" s="1826"/>
      <c r="CQ30" s="1826"/>
      <c r="CR30" s="1826"/>
      <c r="CS30" s="1826"/>
      <c r="CT30" s="1826"/>
      <c r="CU30" s="1826"/>
      <c r="CV30" s="1826"/>
      <c r="CW30" s="1826"/>
      <c r="CX30" s="1826"/>
      <c r="CY30" s="1826"/>
      <c r="CZ30" s="1826"/>
      <c r="DA30" s="1826"/>
      <c r="DB30" s="1826"/>
      <c r="DC30" s="1827"/>
      <c r="DD30" s="1827"/>
      <c r="DE30" s="1827"/>
      <c r="DF30" s="1827"/>
      <c r="DG30" s="1828"/>
      <c r="DH30" s="1828"/>
      <c r="DI30" s="1828"/>
      <c r="DJ30" s="1828"/>
      <c r="DK30" s="1822"/>
      <c r="DL30" s="1822"/>
      <c r="DM30" s="1822"/>
      <c r="DN30" s="1822"/>
      <c r="DO30" s="1822"/>
      <c r="DP30" s="1822"/>
      <c r="DQ30" s="1822"/>
      <c r="DR30" s="1822"/>
      <c r="DS30" s="1822"/>
      <c r="DT30" s="1822"/>
      <c r="DU30" s="1822"/>
      <c r="DV30" s="1822"/>
      <c r="DW30" s="1822"/>
    </row>
    <row r="31" spans="1:127" ht="6.75" customHeight="1">
      <c r="A31" s="1762"/>
      <c r="B31" s="1763"/>
      <c r="C31" s="1767"/>
      <c r="D31" s="1770"/>
      <c r="E31" s="1773"/>
      <c r="F31" s="1818" t="s">
        <v>282</v>
      </c>
      <c r="G31" s="1819"/>
      <c r="H31" s="1819"/>
      <c r="I31" s="1819"/>
      <c r="J31" s="1819"/>
      <c r="K31" s="1873" t="s">
        <v>356</v>
      </c>
      <c r="L31" s="1873"/>
      <c r="M31" s="1873"/>
      <c r="N31" s="1873"/>
      <c r="O31" s="1873"/>
      <c r="P31" s="1873"/>
      <c r="Q31" s="1873"/>
      <c r="R31" s="1873"/>
      <c r="S31" s="1873"/>
      <c r="T31" s="1873"/>
      <c r="U31" s="1873"/>
      <c r="V31" s="1873"/>
      <c r="W31" s="1873"/>
      <c r="X31" s="1873"/>
      <c r="Y31" s="1873"/>
      <c r="Z31" s="1873"/>
      <c r="AA31" s="1873"/>
      <c r="AB31" s="1819" t="s">
        <v>283</v>
      </c>
      <c r="AC31" s="1819"/>
      <c r="AD31" s="1783" t="s">
        <v>357</v>
      </c>
      <c r="AE31" s="1783"/>
      <c r="AF31" s="1783"/>
      <c r="AG31" s="1783"/>
      <c r="AH31" s="1783"/>
      <c r="AI31" s="1783"/>
      <c r="AJ31" s="1783"/>
      <c r="AK31" s="1783"/>
      <c r="AL31" s="1783"/>
      <c r="AM31" s="1783"/>
      <c r="AN31" s="1783"/>
      <c r="AO31" s="1783"/>
      <c r="AP31" s="1783"/>
      <c r="AQ31" s="1783"/>
      <c r="AR31" s="1783"/>
      <c r="AS31" s="1783"/>
      <c r="AT31" s="1783"/>
      <c r="AU31" s="1783"/>
      <c r="AV31" s="1783"/>
      <c r="AW31" s="1783"/>
      <c r="AX31" s="1783"/>
      <c r="AY31" s="1783"/>
      <c r="AZ31" s="1783"/>
      <c r="BA31" s="1783"/>
      <c r="BB31" s="1783"/>
      <c r="BC31" s="1783"/>
      <c r="BD31" s="1783"/>
      <c r="BE31" s="1783"/>
      <c r="BF31" s="1783"/>
      <c r="BG31" s="1783"/>
      <c r="BH31" s="1783"/>
      <c r="BI31" s="1823"/>
      <c r="BQ31" s="2223"/>
      <c r="BR31" s="2223"/>
      <c r="BS31" s="1824"/>
      <c r="BT31" s="1824"/>
      <c r="BU31" s="1824"/>
      <c r="BV31" s="1824"/>
      <c r="BW31" s="1824"/>
      <c r="BX31" s="1824"/>
      <c r="BY31" s="1824"/>
      <c r="BZ31" s="1824"/>
      <c r="CA31" s="1824"/>
      <c r="CB31" s="1824"/>
      <c r="CC31" s="1824"/>
      <c r="CD31" s="1826"/>
      <c r="CE31" s="1826"/>
      <c r="CF31" s="1826"/>
      <c r="CG31" s="1826"/>
      <c r="CH31" s="1826"/>
      <c r="CI31" s="1826"/>
      <c r="CJ31" s="1826"/>
      <c r="CK31" s="1826"/>
      <c r="CL31" s="1826"/>
      <c r="CM31" s="1826"/>
      <c r="CN31" s="1826"/>
      <c r="CO31" s="1826"/>
      <c r="CP31" s="1826"/>
      <c r="CQ31" s="1826"/>
      <c r="CR31" s="1826"/>
      <c r="CS31" s="1826"/>
      <c r="CT31" s="1826"/>
      <c r="CU31" s="1826"/>
      <c r="CV31" s="1826"/>
      <c r="CW31" s="1826"/>
      <c r="CX31" s="1826"/>
      <c r="CY31" s="1826"/>
      <c r="CZ31" s="1826"/>
      <c r="DA31" s="1826"/>
      <c r="DB31" s="1826"/>
      <c r="DC31" s="1827"/>
      <c r="DD31" s="1827"/>
      <c r="DE31" s="1827"/>
      <c r="DF31" s="1827"/>
      <c r="DG31" s="1828"/>
      <c r="DH31" s="1828"/>
      <c r="DI31" s="1828"/>
      <c r="DJ31" s="1828"/>
      <c r="DK31" s="1822"/>
      <c r="DL31" s="1822"/>
      <c r="DM31" s="1822"/>
      <c r="DN31" s="1822"/>
      <c r="DO31" s="1822"/>
      <c r="DP31" s="1822"/>
      <c r="DQ31" s="1822"/>
      <c r="DR31" s="1822"/>
      <c r="DS31" s="1822"/>
      <c r="DT31" s="1822"/>
      <c r="DU31" s="1822"/>
      <c r="DV31" s="1822"/>
      <c r="DW31" s="1822"/>
    </row>
    <row r="32" spans="1:127" ht="6.75" customHeight="1">
      <c r="A32" s="1762"/>
      <c r="B32" s="1763"/>
      <c r="C32" s="1767"/>
      <c r="D32" s="1770"/>
      <c r="E32" s="1773"/>
      <c r="F32" s="1818"/>
      <c r="G32" s="1819"/>
      <c r="H32" s="1819"/>
      <c r="I32" s="1819"/>
      <c r="J32" s="1819"/>
      <c r="K32" s="1873"/>
      <c r="L32" s="1873"/>
      <c r="M32" s="1873"/>
      <c r="N32" s="1873"/>
      <c r="O32" s="1873"/>
      <c r="P32" s="1873"/>
      <c r="Q32" s="1873"/>
      <c r="R32" s="1873"/>
      <c r="S32" s="1873"/>
      <c r="T32" s="1873"/>
      <c r="U32" s="1873"/>
      <c r="V32" s="1873"/>
      <c r="W32" s="1873"/>
      <c r="X32" s="1873"/>
      <c r="Y32" s="1873"/>
      <c r="Z32" s="1873"/>
      <c r="AA32" s="1873"/>
      <c r="AB32" s="1819"/>
      <c r="AC32" s="1819"/>
      <c r="AD32" s="1783"/>
      <c r="AE32" s="1783"/>
      <c r="AF32" s="1783"/>
      <c r="AG32" s="1783"/>
      <c r="AH32" s="1783"/>
      <c r="AI32" s="1783"/>
      <c r="AJ32" s="1783"/>
      <c r="AK32" s="1783"/>
      <c r="AL32" s="1783"/>
      <c r="AM32" s="1783"/>
      <c r="AN32" s="1783"/>
      <c r="AO32" s="1783"/>
      <c r="AP32" s="1783"/>
      <c r="AQ32" s="1783"/>
      <c r="AR32" s="1783"/>
      <c r="AS32" s="1783"/>
      <c r="AT32" s="1783"/>
      <c r="AU32" s="1783"/>
      <c r="AV32" s="1783"/>
      <c r="AW32" s="1783"/>
      <c r="AX32" s="1783"/>
      <c r="AY32" s="1783"/>
      <c r="AZ32" s="1783"/>
      <c r="BA32" s="1783"/>
      <c r="BB32" s="1783"/>
      <c r="BC32" s="1783"/>
      <c r="BD32" s="1783"/>
      <c r="BE32" s="1783"/>
      <c r="BF32" s="1783"/>
      <c r="BG32" s="1783"/>
      <c r="BH32" s="1783"/>
      <c r="BI32" s="1823"/>
      <c r="BQ32" s="2223"/>
      <c r="BR32" s="2223"/>
      <c r="BS32" s="1824"/>
      <c r="BT32" s="1824"/>
      <c r="BU32" s="1824"/>
      <c r="BV32" s="1824"/>
      <c r="BW32" s="1824"/>
      <c r="BX32" s="1824"/>
      <c r="BY32" s="1824"/>
      <c r="BZ32" s="1824"/>
      <c r="CA32" s="1824"/>
      <c r="CB32" s="1824"/>
      <c r="CC32" s="1824"/>
      <c r="CD32" s="1826"/>
      <c r="CE32" s="1826"/>
      <c r="CF32" s="1826"/>
      <c r="CG32" s="1826"/>
      <c r="CH32" s="1826"/>
      <c r="CI32" s="1826"/>
      <c r="CJ32" s="1826"/>
      <c r="CK32" s="1826"/>
      <c r="CL32" s="1826"/>
      <c r="CM32" s="1826"/>
      <c r="CN32" s="1826"/>
      <c r="CO32" s="1826"/>
      <c r="CP32" s="1826"/>
      <c r="CQ32" s="1826"/>
      <c r="CR32" s="1826"/>
      <c r="CS32" s="1826"/>
      <c r="CT32" s="1826"/>
      <c r="CU32" s="1826"/>
      <c r="CV32" s="1826"/>
      <c r="CW32" s="1826"/>
      <c r="CX32" s="1826"/>
      <c r="CY32" s="1826"/>
      <c r="CZ32" s="1826"/>
      <c r="DA32" s="1826"/>
      <c r="DB32" s="1826"/>
      <c r="DC32" s="1827"/>
      <c r="DD32" s="1827"/>
      <c r="DE32" s="1827"/>
      <c r="DF32" s="1827"/>
      <c r="DG32" s="1828"/>
      <c r="DH32" s="1828"/>
      <c r="DI32" s="1828"/>
      <c r="DJ32" s="1828"/>
      <c r="DK32" s="1822"/>
      <c r="DL32" s="1822"/>
      <c r="DM32" s="1822"/>
      <c r="DN32" s="1822"/>
      <c r="DO32" s="1822"/>
      <c r="DP32" s="1822"/>
      <c r="DQ32" s="1822"/>
      <c r="DR32" s="1822"/>
      <c r="DS32" s="1822"/>
      <c r="DT32" s="1822"/>
      <c r="DU32" s="1822"/>
      <c r="DV32" s="1822"/>
      <c r="DW32" s="1822"/>
    </row>
    <row r="33" spans="1:127" ht="6.75" customHeight="1" thickBot="1">
      <c r="A33" s="1762"/>
      <c r="B33" s="1763"/>
      <c r="C33" s="1768"/>
      <c r="D33" s="1771"/>
      <c r="E33" s="1774"/>
      <c r="F33" s="1871"/>
      <c r="G33" s="1872"/>
      <c r="H33" s="1872"/>
      <c r="I33" s="1872"/>
      <c r="J33" s="1872"/>
      <c r="K33" s="1874"/>
      <c r="L33" s="1874"/>
      <c r="M33" s="1874"/>
      <c r="N33" s="1874"/>
      <c r="O33" s="1874"/>
      <c r="P33" s="1874"/>
      <c r="Q33" s="1874"/>
      <c r="R33" s="1874"/>
      <c r="S33" s="1874"/>
      <c r="T33" s="1874"/>
      <c r="U33" s="1874"/>
      <c r="V33" s="1874"/>
      <c r="W33" s="1874"/>
      <c r="X33" s="1874"/>
      <c r="Y33" s="1874"/>
      <c r="Z33" s="1874"/>
      <c r="AA33" s="1874"/>
      <c r="AB33" s="1872"/>
      <c r="AC33" s="1872"/>
      <c r="AD33" s="1875"/>
      <c r="AE33" s="1875"/>
      <c r="AF33" s="1875"/>
      <c r="AG33" s="1875"/>
      <c r="AH33" s="1875"/>
      <c r="AI33" s="1875"/>
      <c r="AJ33" s="1875"/>
      <c r="AK33" s="1875"/>
      <c r="AL33" s="1875"/>
      <c r="AM33" s="1875"/>
      <c r="AN33" s="1875"/>
      <c r="AO33" s="1875"/>
      <c r="AP33" s="1875"/>
      <c r="AQ33" s="1875"/>
      <c r="AR33" s="1875"/>
      <c r="AS33" s="1875"/>
      <c r="AT33" s="1875"/>
      <c r="AU33" s="1875"/>
      <c r="AV33" s="1875"/>
      <c r="AW33" s="1875"/>
      <c r="AX33" s="1875"/>
      <c r="AY33" s="1875"/>
      <c r="AZ33" s="1875"/>
      <c r="BA33" s="1875"/>
      <c r="BB33" s="1875"/>
      <c r="BC33" s="1875"/>
      <c r="BD33" s="1875"/>
      <c r="BE33" s="1875"/>
      <c r="BF33" s="1875"/>
      <c r="BG33" s="1875"/>
      <c r="BH33" s="1875"/>
      <c r="BI33" s="1876"/>
      <c r="BQ33" s="2223"/>
      <c r="BR33" s="2223"/>
      <c r="BS33" s="1824"/>
      <c r="BT33" s="1824"/>
      <c r="BU33" s="1824"/>
      <c r="BV33" s="1824"/>
      <c r="BW33" s="1824"/>
      <c r="BX33" s="1824"/>
      <c r="BY33" s="1824"/>
      <c r="BZ33" s="1824"/>
      <c r="CA33" s="1824"/>
      <c r="CB33" s="1824"/>
      <c r="CC33" s="1824"/>
      <c r="CD33" s="1826"/>
      <c r="CE33" s="1826"/>
      <c r="CF33" s="1826"/>
      <c r="CG33" s="1826"/>
      <c r="CH33" s="1826"/>
      <c r="CI33" s="1826"/>
      <c r="CJ33" s="1826"/>
      <c r="CK33" s="1826"/>
      <c r="CL33" s="1826"/>
      <c r="CM33" s="1826"/>
      <c r="CN33" s="1826"/>
      <c r="CO33" s="1826"/>
      <c r="CP33" s="1826"/>
      <c r="CQ33" s="1826"/>
      <c r="CR33" s="1826"/>
      <c r="CS33" s="1826"/>
      <c r="CT33" s="1826"/>
      <c r="CU33" s="1826"/>
      <c r="CV33" s="1826"/>
      <c r="CW33" s="1826"/>
      <c r="CX33" s="1826"/>
      <c r="CY33" s="1826"/>
      <c r="CZ33" s="1826"/>
      <c r="DA33" s="1826"/>
      <c r="DB33" s="1826"/>
      <c r="DC33" s="1827"/>
      <c r="DD33" s="1827"/>
      <c r="DE33" s="1827"/>
      <c r="DF33" s="1827"/>
      <c r="DG33" s="1828"/>
      <c r="DH33" s="1828"/>
      <c r="DI33" s="1828"/>
      <c r="DJ33" s="1828"/>
      <c r="DK33" s="1822"/>
      <c r="DL33" s="1822"/>
      <c r="DM33" s="1822"/>
      <c r="DN33" s="1822"/>
      <c r="DO33" s="1822"/>
      <c r="DP33" s="1822"/>
      <c r="DQ33" s="1822"/>
      <c r="DR33" s="1822"/>
      <c r="DS33" s="1822"/>
      <c r="DT33" s="1822"/>
      <c r="DU33" s="1822"/>
      <c r="DV33" s="1822"/>
      <c r="DW33" s="1822"/>
    </row>
    <row r="34" spans="1:127" ht="6.75" customHeight="1">
      <c r="A34" s="1762"/>
      <c r="B34" s="1763"/>
      <c r="C34" s="1923" t="s">
        <v>284</v>
      </c>
      <c r="D34" s="1926" t="s">
        <v>285</v>
      </c>
      <c r="E34" s="1929" t="s">
        <v>286</v>
      </c>
      <c r="F34" s="2329" t="s">
        <v>358</v>
      </c>
      <c r="G34" s="2330"/>
      <c r="H34" s="2330"/>
      <c r="I34" s="2330"/>
      <c r="J34" s="2330"/>
      <c r="K34" s="2330"/>
      <c r="L34" s="2330"/>
      <c r="M34" s="2330"/>
      <c r="N34" s="2330"/>
      <c r="O34" s="2330"/>
      <c r="P34" s="2330"/>
      <c r="Q34" s="2330"/>
      <c r="R34" s="2330"/>
      <c r="S34" s="2330"/>
      <c r="T34" s="2330"/>
      <c r="U34" s="2330"/>
      <c r="V34" s="2330"/>
      <c r="W34" s="2330"/>
      <c r="X34" s="2330"/>
      <c r="Y34" s="2330"/>
      <c r="Z34" s="2330"/>
      <c r="AA34" s="2330"/>
      <c r="AB34" s="2330"/>
      <c r="AC34" s="2330"/>
      <c r="AD34" s="2330"/>
      <c r="AE34" s="2330"/>
      <c r="AF34" s="2330"/>
      <c r="AG34" s="2330"/>
      <c r="AH34" s="2330"/>
      <c r="AI34" s="2330"/>
      <c r="AJ34" s="2330"/>
      <c r="AK34" s="2330"/>
      <c r="AL34" s="2330"/>
      <c r="AM34" s="2330"/>
      <c r="AN34" s="2330"/>
      <c r="AO34" s="2330"/>
      <c r="AP34" s="2330"/>
      <c r="AQ34" s="2330"/>
      <c r="AR34" s="2330"/>
      <c r="AS34" s="2330"/>
      <c r="AT34" s="2330"/>
      <c r="AU34" s="2330"/>
      <c r="AV34" s="2330"/>
      <c r="AW34" s="2330"/>
      <c r="AX34" s="2330"/>
      <c r="AY34" s="2330"/>
      <c r="AZ34" s="2330"/>
      <c r="BA34" s="2330"/>
      <c r="BB34" s="2330"/>
      <c r="BC34" s="2330"/>
      <c r="BD34" s="2330"/>
      <c r="BE34" s="2330"/>
      <c r="BF34" s="2330"/>
      <c r="BG34" s="2330"/>
      <c r="BH34" s="2330"/>
      <c r="BI34" s="2331"/>
      <c r="BQ34" s="2223"/>
      <c r="BR34" s="2223"/>
      <c r="BS34" s="1824"/>
      <c r="BT34" s="1824"/>
      <c r="BU34" s="1824"/>
      <c r="BV34" s="1824"/>
      <c r="BW34" s="1824"/>
      <c r="BX34" s="1824"/>
      <c r="BY34" s="1824"/>
      <c r="BZ34" s="1824"/>
      <c r="CA34" s="1824"/>
      <c r="CB34" s="1824"/>
      <c r="CC34" s="1824"/>
      <c r="CD34" s="1826"/>
      <c r="CE34" s="1826"/>
      <c r="CF34" s="1826"/>
      <c r="CG34" s="1826"/>
      <c r="CH34" s="1826"/>
      <c r="CI34" s="1826"/>
      <c r="CJ34" s="1826"/>
      <c r="CK34" s="1826"/>
      <c r="CL34" s="1826"/>
      <c r="CM34" s="1826"/>
      <c r="CN34" s="1826"/>
      <c r="CO34" s="1826"/>
      <c r="CP34" s="1826"/>
      <c r="CQ34" s="1826"/>
      <c r="CR34" s="1826"/>
      <c r="CS34" s="1826"/>
      <c r="CT34" s="1826"/>
      <c r="CU34" s="1826"/>
      <c r="CV34" s="1826"/>
      <c r="CW34" s="1826"/>
      <c r="CX34" s="1826"/>
      <c r="CY34" s="1826"/>
      <c r="CZ34" s="1826"/>
      <c r="DA34" s="1826"/>
      <c r="DB34" s="1826"/>
      <c r="DC34" s="1827"/>
      <c r="DD34" s="1827"/>
      <c r="DE34" s="1827"/>
      <c r="DF34" s="1827"/>
      <c r="DG34" s="1828"/>
      <c r="DH34" s="1828"/>
      <c r="DI34" s="1828"/>
      <c r="DJ34" s="1828"/>
      <c r="DK34" s="1822"/>
      <c r="DL34" s="1822"/>
      <c r="DM34" s="1822"/>
      <c r="DN34" s="1822"/>
      <c r="DO34" s="1822"/>
      <c r="DP34" s="1822"/>
      <c r="DQ34" s="1822"/>
      <c r="DR34" s="1822"/>
      <c r="DS34" s="1822"/>
      <c r="DT34" s="1822"/>
      <c r="DU34" s="1822"/>
      <c r="DV34" s="1822"/>
      <c r="DW34" s="1822"/>
    </row>
    <row r="35" spans="1:127" ht="6.75" customHeight="1">
      <c r="A35" s="1762"/>
      <c r="B35" s="1763"/>
      <c r="C35" s="1924"/>
      <c r="D35" s="1927"/>
      <c r="E35" s="1930"/>
      <c r="F35" s="2332"/>
      <c r="G35" s="1752"/>
      <c r="H35" s="1752"/>
      <c r="I35" s="1752"/>
      <c r="J35" s="1752"/>
      <c r="K35" s="1752"/>
      <c r="L35" s="1752"/>
      <c r="M35" s="1752"/>
      <c r="N35" s="1752"/>
      <c r="O35" s="1752"/>
      <c r="P35" s="1752"/>
      <c r="Q35" s="1752"/>
      <c r="R35" s="1752"/>
      <c r="S35" s="1752"/>
      <c r="T35" s="1752"/>
      <c r="U35" s="1752"/>
      <c r="V35" s="1752"/>
      <c r="W35" s="1752"/>
      <c r="X35" s="1752"/>
      <c r="Y35" s="1752"/>
      <c r="Z35" s="1752"/>
      <c r="AA35" s="1752"/>
      <c r="AB35" s="1752"/>
      <c r="AC35" s="1752"/>
      <c r="AD35" s="1752"/>
      <c r="AE35" s="1752"/>
      <c r="AF35" s="1752"/>
      <c r="AG35" s="1752"/>
      <c r="AH35" s="1752"/>
      <c r="AI35" s="1752"/>
      <c r="AJ35" s="1752"/>
      <c r="AK35" s="1752"/>
      <c r="AL35" s="1752"/>
      <c r="AM35" s="1752"/>
      <c r="AN35" s="1752"/>
      <c r="AO35" s="1752"/>
      <c r="AP35" s="1752"/>
      <c r="AQ35" s="1752"/>
      <c r="AR35" s="1752"/>
      <c r="AS35" s="1752"/>
      <c r="AT35" s="1752"/>
      <c r="AU35" s="1752"/>
      <c r="AV35" s="1752"/>
      <c r="AW35" s="1752"/>
      <c r="AX35" s="1752"/>
      <c r="AY35" s="1752"/>
      <c r="AZ35" s="1752"/>
      <c r="BA35" s="1752"/>
      <c r="BB35" s="1752"/>
      <c r="BC35" s="1752"/>
      <c r="BD35" s="1752"/>
      <c r="BE35" s="1752"/>
      <c r="BF35" s="1752"/>
      <c r="BG35" s="1752"/>
      <c r="BH35" s="1752"/>
      <c r="BI35" s="2333"/>
      <c r="BQ35" s="2223"/>
      <c r="BR35" s="2223"/>
      <c r="BS35" s="1824"/>
      <c r="BT35" s="1824"/>
      <c r="BU35" s="1824"/>
      <c r="BV35" s="1824"/>
      <c r="BW35" s="1824"/>
      <c r="BX35" s="1824"/>
      <c r="BY35" s="1824"/>
      <c r="BZ35" s="1824"/>
      <c r="CA35" s="1824"/>
      <c r="CB35" s="1824"/>
      <c r="CC35" s="1824"/>
      <c r="CD35" s="1826"/>
      <c r="CE35" s="1826"/>
      <c r="CF35" s="1826"/>
      <c r="CG35" s="1826"/>
      <c r="CH35" s="1826"/>
      <c r="CI35" s="1826"/>
      <c r="CJ35" s="1826"/>
      <c r="CK35" s="1826"/>
      <c r="CL35" s="1826"/>
      <c r="CM35" s="1826"/>
      <c r="CN35" s="1826"/>
      <c r="CO35" s="1826"/>
      <c r="CP35" s="1826"/>
      <c r="CQ35" s="1826"/>
      <c r="CR35" s="1826"/>
      <c r="CS35" s="1826"/>
      <c r="CT35" s="1826"/>
      <c r="CU35" s="1826"/>
      <c r="CV35" s="1826"/>
      <c r="CW35" s="1826"/>
      <c r="CX35" s="1826"/>
      <c r="CY35" s="1826"/>
      <c r="CZ35" s="1826"/>
      <c r="DA35" s="1826"/>
      <c r="DB35" s="1826"/>
      <c r="DC35" s="1827"/>
      <c r="DD35" s="1827"/>
      <c r="DE35" s="1827"/>
      <c r="DF35" s="1827"/>
      <c r="DG35" s="1828"/>
      <c r="DH35" s="1828"/>
      <c r="DI35" s="1828"/>
      <c r="DJ35" s="1828"/>
      <c r="DK35" s="1822"/>
      <c r="DL35" s="1822"/>
      <c r="DM35" s="1822"/>
      <c r="DN35" s="1822"/>
      <c r="DO35" s="1822"/>
      <c r="DP35" s="1822"/>
      <c r="DQ35" s="1822"/>
      <c r="DR35" s="1822"/>
      <c r="DS35" s="1822"/>
      <c r="DT35" s="1822"/>
      <c r="DU35" s="1822"/>
      <c r="DV35" s="1822"/>
      <c r="DW35" s="1822"/>
    </row>
    <row r="36" spans="1:127" ht="6.75" customHeight="1">
      <c r="A36" s="1762"/>
      <c r="B36" s="1763"/>
      <c r="C36" s="1924"/>
      <c r="D36" s="1927"/>
      <c r="E36" s="1930"/>
      <c r="F36" s="2332"/>
      <c r="G36" s="1752"/>
      <c r="H36" s="1752"/>
      <c r="I36" s="1752"/>
      <c r="J36" s="1752"/>
      <c r="K36" s="1752"/>
      <c r="L36" s="1752"/>
      <c r="M36" s="1752"/>
      <c r="N36" s="1752"/>
      <c r="O36" s="1752"/>
      <c r="P36" s="1752"/>
      <c r="Q36" s="1752"/>
      <c r="R36" s="1752"/>
      <c r="S36" s="1752"/>
      <c r="T36" s="1752"/>
      <c r="U36" s="1752"/>
      <c r="V36" s="1752"/>
      <c r="W36" s="1752"/>
      <c r="X36" s="1752"/>
      <c r="Y36" s="1752"/>
      <c r="Z36" s="1752"/>
      <c r="AA36" s="1752"/>
      <c r="AB36" s="1752"/>
      <c r="AC36" s="1752"/>
      <c r="AD36" s="1752"/>
      <c r="AE36" s="1752"/>
      <c r="AF36" s="1752"/>
      <c r="AG36" s="1752"/>
      <c r="AH36" s="1752"/>
      <c r="AI36" s="1752"/>
      <c r="AJ36" s="1752"/>
      <c r="AK36" s="1752"/>
      <c r="AL36" s="1752"/>
      <c r="AM36" s="1752"/>
      <c r="AN36" s="1752"/>
      <c r="AO36" s="1752"/>
      <c r="AP36" s="1752"/>
      <c r="AQ36" s="1752"/>
      <c r="AR36" s="1752"/>
      <c r="AS36" s="1752"/>
      <c r="AT36" s="1752"/>
      <c r="AU36" s="1752"/>
      <c r="AV36" s="1752"/>
      <c r="AW36" s="1752"/>
      <c r="AX36" s="1752"/>
      <c r="AY36" s="1752"/>
      <c r="AZ36" s="1752"/>
      <c r="BA36" s="1752"/>
      <c r="BB36" s="1752"/>
      <c r="BC36" s="1752"/>
      <c r="BD36" s="1752"/>
      <c r="BE36" s="1752"/>
      <c r="BF36" s="1752"/>
      <c r="BG36" s="1752"/>
      <c r="BH36" s="1752"/>
      <c r="BI36" s="2333"/>
      <c r="BQ36" s="2223"/>
      <c r="BR36" s="2223"/>
      <c r="BS36" s="1824"/>
      <c r="BT36" s="1824"/>
      <c r="BU36" s="1824"/>
      <c r="BV36" s="1824"/>
      <c r="BW36" s="1824"/>
      <c r="BX36" s="1824"/>
      <c r="BY36" s="1824"/>
      <c r="BZ36" s="1824"/>
      <c r="CA36" s="1824"/>
      <c r="CB36" s="1824"/>
      <c r="CC36" s="1824"/>
      <c r="CD36" s="1826"/>
      <c r="CE36" s="1826"/>
      <c r="CF36" s="1826"/>
      <c r="CG36" s="1826"/>
      <c r="CH36" s="1826"/>
      <c r="CI36" s="1826"/>
      <c r="CJ36" s="1826"/>
      <c r="CK36" s="1826"/>
      <c r="CL36" s="1826"/>
      <c r="CM36" s="1826"/>
      <c r="CN36" s="1826"/>
      <c r="CO36" s="1826"/>
      <c r="CP36" s="1826"/>
      <c r="CQ36" s="1826"/>
      <c r="CR36" s="1826"/>
      <c r="CS36" s="1826"/>
      <c r="CT36" s="1826"/>
      <c r="CU36" s="1826"/>
      <c r="CV36" s="1826"/>
      <c r="CW36" s="1826"/>
      <c r="CX36" s="1826"/>
      <c r="CY36" s="1826"/>
      <c r="CZ36" s="1826"/>
      <c r="DA36" s="1826"/>
      <c r="DB36" s="1826"/>
      <c r="DC36" s="1827"/>
      <c r="DD36" s="1827"/>
      <c r="DE36" s="1827"/>
      <c r="DF36" s="1827"/>
      <c r="DG36" s="1828"/>
      <c r="DH36" s="1828"/>
      <c r="DI36" s="1828"/>
      <c r="DJ36" s="1828"/>
      <c r="DK36" s="1822"/>
      <c r="DL36" s="1822"/>
      <c r="DM36" s="1822"/>
      <c r="DN36" s="1822"/>
      <c r="DO36" s="1822"/>
      <c r="DP36" s="1822"/>
      <c r="DQ36" s="1822"/>
      <c r="DR36" s="1822"/>
      <c r="DS36" s="1822"/>
      <c r="DT36" s="1822"/>
      <c r="DU36" s="1822"/>
      <c r="DV36" s="1822"/>
      <c r="DW36" s="1822"/>
    </row>
    <row r="37" spans="1:127" ht="6.75" customHeight="1">
      <c r="A37" s="1762"/>
      <c r="B37" s="1763"/>
      <c r="C37" s="1924"/>
      <c r="D37" s="1927"/>
      <c r="E37" s="1930"/>
      <c r="F37" s="2332"/>
      <c r="G37" s="1752"/>
      <c r="H37" s="1752"/>
      <c r="I37" s="1752"/>
      <c r="J37" s="1752"/>
      <c r="K37" s="1752"/>
      <c r="L37" s="1752"/>
      <c r="M37" s="1752"/>
      <c r="N37" s="1752"/>
      <c r="O37" s="1752"/>
      <c r="P37" s="1752"/>
      <c r="Q37" s="1752"/>
      <c r="R37" s="1752"/>
      <c r="S37" s="1752"/>
      <c r="T37" s="1752"/>
      <c r="U37" s="1752"/>
      <c r="V37" s="1752"/>
      <c r="W37" s="1752"/>
      <c r="X37" s="1752"/>
      <c r="Y37" s="1752"/>
      <c r="Z37" s="1752"/>
      <c r="AA37" s="1752"/>
      <c r="AB37" s="1752"/>
      <c r="AC37" s="1752"/>
      <c r="AD37" s="1752"/>
      <c r="AE37" s="1752"/>
      <c r="AF37" s="1752"/>
      <c r="AG37" s="1752"/>
      <c r="AH37" s="1752"/>
      <c r="AI37" s="1752"/>
      <c r="AJ37" s="1752"/>
      <c r="AK37" s="1752"/>
      <c r="AL37" s="1752"/>
      <c r="AM37" s="1752"/>
      <c r="AN37" s="1752"/>
      <c r="AO37" s="1752"/>
      <c r="AP37" s="1752"/>
      <c r="AQ37" s="1752"/>
      <c r="AR37" s="1752"/>
      <c r="AS37" s="1752"/>
      <c r="AT37" s="1752"/>
      <c r="AU37" s="1752"/>
      <c r="AV37" s="1752"/>
      <c r="AW37" s="1752"/>
      <c r="AX37" s="1752"/>
      <c r="AY37" s="1752"/>
      <c r="AZ37" s="1752"/>
      <c r="BA37" s="1752"/>
      <c r="BB37" s="1752"/>
      <c r="BC37" s="1752"/>
      <c r="BD37" s="1752"/>
      <c r="BE37" s="1752"/>
      <c r="BF37" s="1752"/>
      <c r="BG37" s="1752"/>
      <c r="BH37" s="1752"/>
      <c r="BI37" s="2333"/>
      <c r="BQ37" s="2223"/>
      <c r="BR37" s="2223"/>
      <c r="BS37" s="1824"/>
      <c r="BT37" s="1824"/>
      <c r="BU37" s="1824"/>
      <c r="BV37" s="1824"/>
      <c r="BW37" s="1824"/>
      <c r="BX37" s="1824"/>
      <c r="BY37" s="1824"/>
      <c r="BZ37" s="1824"/>
      <c r="CA37" s="1824"/>
      <c r="CB37" s="1824"/>
      <c r="CC37" s="1824"/>
      <c r="CD37" s="1826"/>
      <c r="CE37" s="1826"/>
      <c r="CF37" s="1826"/>
      <c r="CG37" s="1826"/>
      <c r="CH37" s="1826"/>
      <c r="CI37" s="1826"/>
      <c r="CJ37" s="1826"/>
      <c r="CK37" s="1826"/>
      <c r="CL37" s="1826"/>
      <c r="CM37" s="1826"/>
      <c r="CN37" s="1826"/>
      <c r="CO37" s="1826"/>
      <c r="CP37" s="1826"/>
      <c r="CQ37" s="1826"/>
      <c r="CR37" s="1826"/>
      <c r="CS37" s="1826"/>
      <c r="CT37" s="1826"/>
      <c r="CU37" s="1826"/>
      <c r="CV37" s="1826"/>
      <c r="CW37" s="1826"/>
      <c r="CX37" s="1826"/>
      <c r="CY37" s="1826"/>
      <c r="CZ37" s="1826"/>
      <c r="DA37" s="1826"/>
      <c r="DB37" s="1826"/>
      <c r="DC37" s="1827"/>
      <c r="DD37" s="1827"/>
      <c r="DE37" s="1827"/>
      <c r="DF37" s="1827"/>
      <c r="DG37" s="1828"/>
      <c r="DH37" s="1828"/>
      <c r="DI37" s="1828"/>
      <c r="DJ37" s="1828"/>
      <c r="DK37" s="1822"/>
      <c r="DL37" s="1822"/>
      <c r="DM37" s="1822"/>
      <c r="DN37" s="1822"/>
      <c r="DO37" s="1822"/>
      <c r="DP37" s="1822"/>
      <c r="DQ37" s="1822"/>
      <c r="DR37" s="1822"/>
      <c r="DS37" s="1822"/>
      <c r="DT37" s="1822"/>
      <c r="DU37" s="1822"/>
      <c r="DV37" s="1822"/>
      <c r="DW37" s="1822"/>
    </row>
    <row r="38" spans="1:127" ht="6.75" customHeight="1">
      <c r="A38" s="1762"/>
      <c r="B38" s="1763"/>
      <c r="C38" s="1924"/>
      <c r="D38" s="1927"/>
      <c r="E38" s="1930"/>
      <c r="F38" s="2332"/>
      <c r="G38" s="1752"/>
      <c r="H38" s="1752"/>
      <c r="I38" s="1752"/>
      <c r="J38" s="1752"/>
      <c r="K38" s="1752"/>
      <c r="L38" s="1752"/>
      <c r="M38" s="1752"/>
      <c r="N38" s="1752"/>
      <c r="O38" s="1752"/>
      <c r="P38" s="1752"/>
      <c r="Q38" s="1752"/>
      <c r="R38" s="1752"/>
      <c r="S38" s="1752"/>
      <c r="T38" s="1752"/>
      <c r="U38" s="1752"/>
      <c r="V38" s="1752"/>
      <c r="W38" s="1752"/>
      <c r="X38" s="1752"/>
      <c r="Y38" s="1752"/>
      <c r="Z38" s="1752"/>
      <c r="AA38" s="1752"/>
      <c r="AB38" s="1752"/>
      <c r="AC38" s="1752"/>
      <c r="AD38" s="1752"/>
      <c r="AE38" s="1752"/>
      <c r="AF38" s="1752"/>
      <c r="AG38" s="1752"/>
      <c r="AH38" s="1752"/>
      <c r="AI38" s="1752"/>
      <c r="AJ38" s="1752"/>
      <c r="AK38" s="1752"/>
      <c r="AL38" s="1752"/>
      <c r="AM38" s="1752"/>
      <c r="AN38" s="1752"/>
      <c r="AO38" s="1752"/>
      <c r="AP38" s="1752"/>
      <c r="AQ38" s="1752"/>
      <c r="AR38" s="1752"/>
      <c r="AS38" s="1752"/>
      <c r="AT38" s="1752"/>
      <c r="AU38" s="1752"/>
      <c r="AV38" s="1752"/>
      <c r="AW38" s="1752"/>
      <c r="AX38" s="1752"/>
      <c r="AY38" s="1752"/>
      <c r="AZ38" s="1752"/>
      <c r="BA38" s="1752"/>
      <c r="BB38" s="1752"/>
      <c r="BC38" s="1752"/>
      <c r="BD38" s="1752"/>
      <c r="BE38" s="1752"/>
      <c r="BF38" s="1752"/>
      <c r="BG38" s="1752"/>
      <c r="BH38" s="1752"/>
      <c r="BI38" s="2333"/>
      <c r="BQ38" s="2223"/>
      <c r="BR38" s="2223"/>
      <c r="BS38" s="1824"/>
      <c r="BT38" s="1824"/>
      <c r="BU38" s="1824"/>
      <c r="BV38" s="1824"/>
      <c r="BW38" s="1824"/>
      <c r="BX38" s="1824"/>
      <c r="BY38" s="1824"/>
      <c r="BZ38" s="1824"/>
      <c r="CA38" s="1824"/>
      <c r="CB38" s="1824"/>
      <c r="CC38" s="1824"/>
      <c r="CD38" s="1826"/>
      <c r="CE38" s="1826"/>
      <c r="CF38" s="1826"/>
      <c r="CG38" s="1826"/>
      <c r="CH38" s="1826"/>
      <c r="CI38" s="1826"/>
      <c r="CJ38" s="1826"/>
      <c r="CK38" s="1826"/>
      <c r="CL38" s="1826"/>
      <c r="CM38" s="1826"/>
      <c r="CN38" s="1826"/>
      <c r="CO38" s="1826"/>
      <c r="CP38" s="1826"/>
      <c r="CQ38" s="1826"/>
      <c r="CR38" s="1826"/>
      <c r="CS38" s="1826"/>
      <c r="CT38" s="1826"/>
      <c r="CU38" s="1826"/>
      <c r="CV38" s="1826"/>
      <c r="CW38" s="1826"/>
      <c r="CX38" s="1826"/>
      <c r="CY38" s="1826"/>
      <c r="CZ38" s="1826"/>
      <c r="DA38" s="1826"/>
      <c r="DB38" s="1826"/>
      <c r="DC38" s="1827"/>
      <c r="DD38" s="1827"/>
      <c r="DE38" s="1827"/>
      <c r="DF38" s="1827"/>
      <c r="DG38" s="1828"/>
      <c r="DH38" s="1828"/>
      <c r="DI38" s="1828"/>
      <c r="DJ38" s="1828"/>
      <c r="DK38" s="1822"/>
      <c r="DL38" s="1822"/>
      <c r="DM38" s="1822"/>
      <c r="DN38" s="1822"/>
      <c r="DO38" s="1822"/>
      <c r="DP38" s="1822"/>
      <c r="DQ38" s="1822"/>
      <c r="DR38" s="1822"/>
      <c r="DS38" s="1822"/>
      <c r="DT38" s="1822"/>
      <c r="DU38" s="1822"/>
      <c r="DV38" s="1822"/>
      <c r="DW38" s="1822"/>
    </row>
    <row r="39" spans="1:127" ht="6.75" customHeight="1" thickBot="1">
      <c r="A39" s="1762"/>
      <c r="B39" s="1763"/>
      <c r="C39" s="1924"/>
      <c r="D39" s="1927"/>
      <c r="E39" s="1930"/>
      <c r="F39" s="2334"/>
      <c r="G39" s="1758"/>
      <c r="H39" s="1758"/>
      <c r="I39" s="1758"/>
      <c r="J39" s="1758"/>
      <c r="K39" s="1758"/>
      <c r="L39" s="1758"/>
      <c r="M39" s="1758"/>
      <c r="N39" s="1758"/>
      <c r="O39" s="1758"/>
      <c r="P39" s="1758"/>
      <c r="Q39" s="1758"/>
      <c r="R39" s="1758"/>
      <c r="S39" s="1758"/>
      <c r="T39" s="1758"/>
      <c r="U39" s="1758"/>
      <c r="V39" s="1758"/>
      <c r="W39" s="1758"/>
      <c r="X39" s="1758"/>
      <c r="Y39" s="1758"/>
      <c r="Z39" s="1758"/>
      <c r="AA39" s="1758"/>
      <c r="AB39" s="1758"/>
      <c r="AC39" s="1758"/>
      <c r="AD39" s="1758"/>
      <c r="AE39" s="1758"/>
      <c r="AF39" s="1758"/>
      <c r="AG39" s="1758"/>
      <c r="AH39" s="1758"/>
      <c r="AI39" s="1758"/>
      <c r="AJ39" s="1758"/>
      <c r="AK39" s="1758"/>
      <c r="AL39" s="1758"/>
      <c r="AM39" s="1758"/>
      <c r="AN39" s="1758"/>
      <c r="AO39" s="1758"/>
      <c r="AP39" s="1758"/>
      <c r="AQ39" s="1758"/>
      <c r="AR39" s="1758"/>
      <c r="AS39" s="1758"/>
      <c r="AT39" s="1758"/>
      <c r="AU39" s="1758"/>
      <c r="AV39" s="1758"/>
      <c r="AW39" s="1758"/>
      <c r="AX39" s="1758"/>
      <c r="AY39" s="1758"/>
      <c r="AZ39" s="1758"/>
      <c r="BA39" s="1758"/>
      <c r="BB39" s="1758"/>
      <c r="BC39" s="1758"/>
      <c r="BD39" s="1758"/>
      <c r="BE39" s="1758"/>
      <c r="BF39" s="1758"/>
      <c r="BG39" s="1758"/>
      <c r="BH39" s="1758"/>
      <c r="BI39" s="2335"/>
      <c r="BQ39" s="2223"/>
      <c r="BR39" s="2223"/>
      <c r="BS39" s="1824"/>
      <c r="BT39" s="1824"/>
      <c r="BU39" s="1824"/>
      <c r="BV39" s="1824"/>
      <c r="BW39" s="1824"/>
      <c r="BX39" s="1824"/>
      <c r="BY39" s="1824"/>
      <c r="BZ39" s="1824"/>
      <c r="CA39" s="1824"/>
      <c r="CB39" s="1824"/>
      <c r="CC39" s="1824"/>
      <c r="CD39" s="1826"/>
      <c r="CE39" s="1826"/>
      <c r="CF39" s="1826"/>
      <c r="CG39" s="1826"/>
      <c r="CH39" s="1826"/>
      <c r="CI39" s="1826"/>
      <c r="CJ39" s="1826"/>
      <c r="CK39" s="1826"/>
      <c r="CL39" s="1826"/>
      <c r="CM39" s="1826"/>
      <c r="CN39" s="1826"/>
      <c r="CO39" s="1826"/>
      <c r="CP39" s="1826"/>
      <c r="CQ39" s="1826"/>
      <c r="CR39" s="1826"/>
      <c r="CS39" s="1826"/>
      <c r="CT39" s="1826"/>
      <c r="CU39" s="1826"/>
      <c r="CV39" s="1826"/>
      <c r="CW39" s="1826"/>
      <c r="CX39" s="1826"/>
      <c r="CY39" s="1826"/>
      <c r="CZ39" s="1826"/>
      <c r="DA39" s="1826"/>
      <c r="DB39" s="1826"/>
      <c r="DC39" s="1827"/>
      <c r="DD39" s="1827"/>
      <c r="DE39" s="1827"/>
      <c r="DF39" s="1827"/>
      <c r="DG39" s="1828"/>
      <c r="DH39" s="1828"/>
      <c r="DI39" s="1828"/>
      <c r="DJ39" s="1828"/>
      <c r="DK39" s="1822"/>
      <c r="DL39" s="1822"/>
      <c r="DM39" s="1822"/>
      <c r="DN39" s="1822"/>
      <c r="DO39" s="1822"/>
      <c r="DP39" s="1822"/>
      <c r="DQ39" s="1822"/>
      <c r="DR39" s="1822"/>
      <c r="DS39" s="1822"/>
      <c r="DT39" s="1822"/>
      <c r="DU39" s="1822"/>
      <c r="DV39" s="1822"/>
      <c r="DW39" s="1822"/>
    </row>
    <row r="40" spans="1:127" ht="6.75" customHeight="1">
      <c r="A40" s="1762"/>
      <c r="B40" s="1763"/>
      <c r="C40" s="1924"/>
      <c r="D40" s="1927"/>
      <c r="E40" s="1930"/>
      <c r="F40" s="1878" t="s">
        <v>288</v>
      </c>
      <c r="G40" s="1878"/>
      <c r="H40" s="1878"/>
      <c r="I40" s="1878"/>
      <c r="J40" s="1878"/>
      <c r="K40" s="1878"/>
      <c r="L40" s="1878"/>
      <c r="M40" s="1878"/>
      <c r="N40" s="1878"/>
      <c r="O40" s="1878"/>
      <c r="P40" s="1878"/>
      <c r="Q40" s="1878"/>
      <c r="R40" s="1879" t="s">
        <v>289</v>
      </c>
      <c r="S40" s="1881" t="s">
        <v>290</v>
      </c>
      <c r="T40" s="1882"/>
      <c r="U40" s="1882"/>
      <c r="V40" s="1882"/>
      <c r="W40" s="1882"/>
      <c r="X40" s="1882"/>
      <c r="Y40" s="1885" t="s">
        <v>291</v>
      </c>
      <c r="Z40" s="1885"/>
      <c r="AA40" s="1885"/>
      <c r="AB40" s="1885"/>
      <c r="AC40" s="1885"/>
      <c r="AD40" s="1885"/>
      <c r="AE40" s="1885"/>
      <c r="AF40" s="1885"/>
      <c r="AG40" s="1885"/>
      <c r="AH40" s="1885"/>
      <c r="AI40" s="1885"/>
      <c r="AJ40" s="1885"/>
      <c r="AK40" s="1885"/>
      <c r="AL40" s="1885"/>
      <c r="AM40" s="1885"/>
      <c r="AN40" s="1885"/>
      <c r="AO40" s="1885"/>
      <c r="AP40" s="1885"/>
      <c r="AQ40" s="1885"/>
      <c r="AR40" s="1885"/>
      <c r="AS40" s="1885"/>
      <c r="AT40" s="1885"/>
      <c r="AU40" s="1885"/>
      <c r="AV40" s="1885"/>
      <c r="AW40" s="1885"/>
      <c r="AX40" s="1885"/>
      <c r="AY40" s="1885"/>
      <c r="AZ40" s="1885"/>
      <c r="BA40" s="1885"/>
      <c r="BB40" s="1885"/>
      <c r="BC40" s="1885"/>
      <c r="BD40" s="1885"/>
      <c r="BE40" s="1885"/>
      <c r="BF40" s="1885"/>
      <c r="BG40" s="1885"/>
      <c r="BH40" s="1885"/>
      <c r="BI40" s="1886"/>
      <c r="BQ40" s="2223"/>
      <c r="BR40" s="2223"/>
      <c r="BS40" s="1824"/>
      <c r="BT40" s="1824"/>
      <c r="BU40" s="1824"/>
      <c r="BV40" s="1824"/>
      <c r="BW40" s="1824"/>
      <c r="BX40" s="1824"/>
      <c r="BY40" s="1824"/>
      <c r="BZ40" s="1824"/>
      <c r="CA40" s="1824"/>
      <c r="CB40" s="1824"/>
      <c r="CC40" s="1824"/>
      <c r="CD40" s="1826"/>
      <c r="CE40" s="1826"/>
      <c r="CF40" s="1826"/>
      <c r="CG40" s="1826"/>
      <c r="CH40" s="1826"/>
      <c r="CI40" s="1826"/>
      <c r="CJ40" s="1826"/>
      <c r="CK40" s="1826"/>
      <c r="CL40" s="1826"/>
      <c r="CM40" s="1826"/>
      <c r="CN40" s="1826"/>
      <c r="CO40" s="1826"/>
      <c r="CP40" s="1826"/>
      <c r="CQ40" s="1826"/>
      <c r="CR40" s="1826"/>
      <c r="CS40" s="1826"/>
      <c r="CT40" s="1826"/>
      <c r="CU40" s="1826"/>
      <c r="CV40" s="1826"/>
      <c r="CW40" s="1826"/>
      <c r="CX40" s="1826"/>
      <c r="CY40" s="1826"/>
      <c r="CZ40" s="1826"/>
      <c r="DA40" s="1826"/>
      <c r="DB40" s="1826"/>
      <c r="DC40" s="1827"/>
      <c r="DD40" s="1827"/>
      <c r="DE40" s="1827"/>
      <c r="DF40" s="1827"/>
      <c r="DG40" s="1828"/>
      <c r="DH40" s="1828"/>
      <c r="DI40" s="1828"/>
      <c r="DJ40" s="1828"/>
      <c r="DK40" s="1822"/>
      <c r="DL40" s="1822"/>
      <c r="DM40" s="1822"/>
      <c r="DN40" s="1822"/>
      <c r="DO40" s="1822"/>
      <c r="DP40" s="1822"/>
      <c r="DQ40" s="1822"/>
      <c r="DR40" s="1822"/>
      <c r="DS40" s="1822"/>
      <c r="DT40" s="1822"/>
      <c r="DU40" s="1822"/>
      <c r="DV40" s="1822"/>
      <c r="DW40" s="1822"/>
    </row>
    <row r="41" spans="1:127" ht="6.75" customHeight="1" thickBot="1">
      <c r="A41" s="1762"/>
      <c r="B41" s="1763"/>
      <c r="C41" s="1924"/>
      <c r="D41" s="1927"/>
      <c r="E41" s="1930"/>
      <c r="F41" s="1878"/>
      <c r="G41" s="1878"/>
      <c r="H41" s="1878"/>
      <c r="I41" s="1878"/>
      <c r="J41" s="1878"/>
      <c r="K41" s="1878"/>
      <c r="L41" s="1878"/>
      <c r="M41" s="1878"/>
      <c r="N41" s="1878"/>
      <c r="O41" s="1878"/>
      <c r="P41" s="1878"/>
      <c r="Q41" s="1878"/>
      <c r="R41" s="1880"/>
      <c r="S41" s="1883"/>
      <c r="T41" s="1884"/>
      <c r="U41" s="1884"/>
      <c r="V41" s="1884"/>
      <c r="W41" s="1884"/>
      <c r="X41" s="1884"/>
      <c r="Y41" s="1887"/>
      <c r="Z41" s="1887"/>
      <c r="AA41" s="1887"/>
      <c r="AB41" s="1887"/>
      <c r="AC41" s="1887"/>
      <c r="AD41" s="1887"/>
      <c r="AE41" s="1887"/>
      <c r="AF41" s="1887"/>
      <c r="AG41" s="1887"/>
      <c r="AH41" s="1887"/>
      <c r="AI41" s="1887"/>
      <c r="AJ41" s="1887"/>
      <c r="AK41" s="1887"/>
      <c r="AL41" s="1887"/>
      <c r="AM41" s="1887"/>
      <c r="AN41" s="1887"/>
      <c r="AO41" s="1887"/>
      <c r="AP41" s="1887"/>
      <c r="AQ41" s="1887"/>
      <c r="AR41" s="1887"/>
      <c r="AS41" s="1887"/>
      <c r="AT41" s="1887"/>
      <c r="AU41" s="1887"/>
      <c r="AV41" s="1887"/>
      <c r="AW41" s="1887"/>
      <c r="AX41" s="1887"/>
      <c r="AY41" s="1887"/>
      <c r="AZ41" s="1887"/>
      <c r="BA41" s="1887"/>
      <c r="BB41" s="1887"/>
      <c r="BC41" s="1887"/>
      <c r="BD41" s="1887"/>
      <c r="BE41" s="1887"/>
      <c r="BF41" s="1887"/>
      <c r="BG41" s="1887"/>
      <c r="BH41" s="1887"/>
      <c r="BI41" s="1888"/>
      <c r="BQ41" s="2223"/>
      <c r="BR41" s="2223"/>
      <c r="BS41" s="1824"/>
      <c r="BT41" s="1824"/>
      <c r="BU41" s="1824"/>
      <c r="BV41" s="1824"/>
      <c r="BW41" s="1824"/>
      <c r="BX41" s="1824"/>
      <c r="BY41" s="1824"/>
      <c r="BZ41" s="1824"/>
      <c r="CA41" s="1824"/>
      <c r="CB41" s="1824"/>
      <c r="CC41" s="1824"/>
      <c r="CD41" s="1826"/>
      <c r="CE41" s="1826"/>
      <c r="CF41" s="1826"/>
      <c r="CG41" s="1826"/>
      <c r="CH41" s="1826"/>
      <c r="CI41" s="1826"/>
      <c r="CJ41" s="1826"/>
      <c r="CK41" s="1826"/>
      <c r="CL41" s="1826"/>
      <c r="CM41" s="1826"/>
      <c r="CN41" s="1826"/>
      <c r="CO41" s="1826"/>
      <c r="CP41" s="1826"/>
      <c r="CQ41" s="1826"/>
      <c r="CR41" s="1826"/>
      <c r="CS41" s="1826"/>
      <c r="CT41" s="1826"/>
      <c r="CU41" s="1826"/>
      <c r="CV41" s="1826"/>
      <c r="CW41" s="1826"/>
      <c r="CX41" s="1826"/>
      <c r="CY41" s="1826"/>
      <c r="CZ41" s="1826"/>
      <c r="DA41" s="1826"/>
      <c r="DB41" s="1826"/>
      <c r="DC41" s="1827"/>
      <c r="DD41" s="1827"/>
      <c r="DE41" s="1827"/>
      <c r="DF41" s="1827"/>
      <c r="DG41" s="1828"/>
      <c r="DH41" s="1828"/>
      <c r="DI41" s="1828"/>
      <c r="DJ41" s="1828"/>
      <c r="DK41" s="1822"/>
      <c r="DL41" s="1822"/>
      <c r="DM41" s="1822"/>
      <c r="DN41" s="1822"/>
      <c r="DO41" s="1822"/>
      <c r="DP41" s="1822"/>
      <c r="DQ41" s="1822"/>
      <c r="DR41" s="1822"/>
      <c r="DS41" s="1822"/>
      <c r="DT41" s="1822"/>
      <c r="DU41" s="1822"/>
      <c r="DV41" s="1822"/>
      <c r="DW41" s="1822"/>
    </row>
    <row r="42" spans="1:127" ht="6.75" customHeight="1">
      <c r="A42" s="1762"/>
      <c r="B42" s="1763"/>
      <c r="C42" s="1924"/>
      <c r="D42" s="1927"/>
      <c r="E42" s="1930"/>
      <c r="F42" s="1802" t="s">
        <v>262</v>
      </c>
      <c r="G42" s="1802"/>
      <c r="H42" s="1802"/>
      <c r="I42" s="1802"/>
      <c r="J42" s="1803"/>
      <c r="K42" s="2287" t="s">
        <v>345</v>
      </c>
      <c r="L42" s="2287"/>
      <c r="M42" s="2287"/>
      <c r="N42" s="2287"/>
      <c r="O42" s="2287"/>
      <c r="P42" s="2287"/>
      <c r="Q42" s="2287"/>
      <c r="R42" s="2287"/>
      <c r="S42" s="2287"/>
      <c r="T42" s="2287"/>
      <c r="U42" s="2287"/>
      <c r="V42" s="2287"/>
      <c r="W42" s="2287"/>
      <c r="X42" s="2287"/>
      <c r="Y42" s="2287"/>
      <c r="Z42" s="2287"/>
      <c r="AA42" s="2287"/>
      <c r="AB42" s="2287"/>
      <c r="AC42" s="2287"/>
      <c r="AD42" s="2287"/>
      <c r="AE42" s="2287"/>
      <c r="AF42" s="2287"/>
      <c r="AG42" s="2287"/>
      <c r="AH42" s="2287"/>
      <c r="AI42" s="2287"/>
      <c r="AJ42" s="2287"/>
      <c r="AK42" s="2287"/>
      <c r="AL42" s="2287"/>
      <c r="AM42" s="2287"/>
      <c r="AN42" s="2287"/>
      <c r="AO42" s="2287"/>
      <c r="AP42" s="2287"/>
      <c r="AQ42" s="2287"/>
      <c r="AR42" s="2287"/>
      <c r="AS42" s="2287"/>
      <c r="AT42" s="2287"/>
      <c r="AU42" s="2287"/>
      <c r="AV42" s="2287"/>
      <c r="AW42" s="2287"/>
      <c r="AX42" s="2287"/>
      <c r="AY42" s="2287"/>
      <c r="AZ42" s="2287"/>
      <c r="BA42" s="2287"/>
      <c r="BB42" s="2287"/>
      <c r="BC42" s="2287"/>
      <c r="BD42" s="2287"/>
      <c r="BE42" s="2287"/>
      <c r="BF42" s="2287"/>
      <c r="BG42" s="2287"/>
      <c r="BH42" s="2287"/>
      <c r="BI42" s="2288"/>
      <c r="BQ42" s="2223"/>
      <c r="BR42" s="2223"/>
      <c r="BS42" s="1824"/>
      <c r="BT42" s="1824"/>
      <c r="BU42" s="1824"/>
      <c r="BV42" s="1824"/>
      <c r="BW42" s="1824"/>
      <c r="BX42" s="1824"/>
      <c r="BY42" s="1824"/>
      <c r="BZ42" s="1824"/>
      <c r="CA42" s="1824"/>
      <c r="CB42" s="1824"/>
      <c r="CC42" s="1824"/>
      <c r="CD42" s="1826"/>
      <c r="CE42" s="1826"/>
      <c r="CF42" s="1826"/>
      <c r="CG42" s="1826"/>
      <c r="CH42" s="1826"/>
      <c r="CI42" s="1826"/>
      <c r="CJ42" s="1826"/>
      <c r="CK42" s="1826"/>
      <c r="CL42" s="1826"/>
      <c r="CM42" s="1826"/>
      <c r="CN42" s="1826"/>
      <c r="CO42" s="1826"/>
      <c r="CP42" s="1826"/>
      <c r="CQ42" s="1826"/>
      <c r="CR42" s="1826"/>
      <c r="CS42" s="1826"/>
      <c r="CT42" s="1826"/>
      <c r="CU42" s="1826"/>
      <c r="CV42" s="1826"/>
      <c r="CW42" s="1826"/>
      <c r="CX42" s="1826"/>
      <c r="CY42" s="1826"/>
      <c r="CZ42" s="1826"/>
      <c r="DA42" s="1826"/>
      <c r="DB42" s="1826"/>
      <c r="DC42" s="1827"/>
      <c r="DD42" s="1827"/>
      <c r="DE42" s="1827"/>
      <c r="DF42" s="1827"/>
      <c r="DG42" s="1828"/>
      <c r="DH42" s="1828"/>
      <c r="DI42" s="1828"/>
      <c r="DJ42" s="1828"/>
      <c r="DK42" s="1822"/>
      <c r="DL42" s="1822"/>
      <c r="DM42" s="1822"/>
      <c r="DN42" s="1822"/>
      <c r="DO42" s="1822"/>
      <c r="DP42" s="1822"/>
      <c r="DQ42" s="1822"/>
      <c r="DR42" s="1822"/>
      <c r="DS42" s="1822"/>
      <c r="DT42" s="1822"/>
      <c r="DU42" s="1822"/>
      <c r="DV42" s="1822"/>
      <c r="DW42" s="1822"/>
    </row>
    <row r="43" spans="1:127" ht="6.75" customHeight="1">
      <c r="A43" s="1762"/>
      <c r="B43" s="1763"/>
      <c r="C43" s="1924"/>
      <c r="D43" s="1927"/>
      <c r="E43" s="1930"/>
      <c r="F43" s="1802"/>
      <c r="G43" s="1802"/>
      <c r="H43" s="1802"/>
      <c r="I43" s="1802"/>
      <c r="J43" s="1803"/>
      <c r="K43" s="2287"/>
      <c r="L43" s="2287"/>
      <c r="M43" s="2287"/>
      <c r="N43" s="2287"/>
      <c r="O43" s="2287"/>
      <c r="P43" s="2287"/>
      <c r="Q43" s="2287"/>
      <c r="R43" s="2287"/>
      <c r="S43" s="2287"/>
      <c r="T43" s="2287"/>
      <c r="U43" s="2287"/>
      <c r="V43" s="2287"/>
      <c r="W43" s="2287"/>
      <c r="X43" s="2287"/>
      <c r="Y43" s="2287"/>
      <c r="Z43" s="2287"/>
      <c r="AA43" s="2287"/>
      <c r="AB43" s="2287"/>
      <c r="AC43" s="2287"/>
      <c r="AD43" s="2287"/>
      <c r="AE43" s="2287"/>
      <c r="AF43" s="2287"/>
      <c r="AG43" s="2287"/>
      <c r="AH43" s="2287"/>
      <c r="AI43" s="2287"/>
      <c r="AJ43" s="2287"/>
      <c r="AK43" s="2287"/>
      <c r="AL43" s="2287"/>
      <c r="AM43" s="2287"/>
      <c r="AN43" s="2287"/>
      <c r="AO43" s="2287"/>
      <c r="AP43" s="2287"/>
      <c r="AQ43" s="2287"/>
      <c r="AR43" s="2287"/>
      <c r="AS43" s="2287"/>
      <c r="AT43" s="2287"/>
      <c r="AU43" s="2287"/>
      <c r="AV43" s="2287"/>
      <c r="AW43" s="2287"/>
      <c r="AX43" s="2287"/>
      <c r="AY43" s="2287"/>
      <c r="AZ43" s="2287"/>
      <c r="BA43" s="2287"/>
      <c r="BB43" s="2287"/>
      <c r="BC43" s="2287"/>
      <c r="BD43" s="2287"/>
      <c r="BE43" s="2287"/>
      <c r="BF43" s="2287"/>
      <c r="BG43" s="2287"/>
      <c r="BH43" s="2287"/>
      <c r="BI43" s="2288"/>
      <c r="BQ43" s="2223"/>
      <c r="BR43" s="2223"/>
      <c r="BS43" s="1824"/>
      <c r="BT43" s="1824"/>
      <c r="BU43" s="1824"/>
      <c r="BV43" s="1824"/>
      <c r="BW43" s="1824"/>
      <c r="BX43" s="1824"/>
      <c r="BY43" s="1824"/>
      <c r="BZ43" s="1824"/>
      <c r="CA43" s="1824"/>
      <c r="CB43" s="1824"/>
      <c r="CC43" s="1824"/>
      <c r="CD43" s="1826"/>
      <c r="CE43" s="1826"/>
      <c r="CF43" s="1826"/>
      <c r="CG43" s="1826"/>
      <c r="CH43" s="1826"/>
      <c r="CI43" s="1826"/>
      <c r="CJ43" s="1826"/>
      <c r="CK43" s="1826"/>
      <c r="CL43" s="1826"/>
      <c r="CM43" s="1826"/>
      <c r="CN43" s="1826"/>
      <c r="CO43" s="1826"/>
      <c r="CP43" s="1826"/>
      <c r="CQ43" s="1826"/>
      <c r="CR43" s="1826"/>
      <c r="CS43" s="1826"/>
      <c r="CT43" s="1826"/>
      <c r="CU43" s="1826"/>
      <c r="CV43" s="1826"/>
      <c r="CW43" s="1826"/>
      <c r="CX43" s="1826"/>
      <c r="CY43" s="1826"/>
      <c r="CZ43" s="1826"/>
      <c r="DA43" s="1826"/>
      <c r="DB43" s="1826"/>
      <c r="DC43" s="1827"/>
      <c r="DD43" s="1827"/>
      <c r="DE43" s="1827"/>
      <c r="DF43" s="1827"/>
      <c r="DG43" s="1828"/>
      <c r="DH43" s="1828"/>
      <c r="DI43" s="1828"/>
      <c r="DJ43" s="1828"/>
      <c r="DK43" s="1822"/>
      <c r="DL43" s="1822"/>
      <c r="DM43" s="1822"/>
      <c r="DN43" s="1822"/>
      <c r="DO43" s="1822"/>
      <c r="DP43" s="1822"/>
      <c r="DQ43" s="1822"/>
      <c r="DR43" s="1822"/>
      <c r="DS43" s="1822"/>
      <c r="DT43" s="1822"/>
      <c r="DU43" s="1822"/>
      <c r="DV43" s="1822"/>
      <c r="DW43" s="1822"/>
    </row>
    <row r="44" spans="1:127" ht="6.75" customHeight="1">
      <c r="A44" s="1762"/>
      <c r="B44" s="1763"/>
      <c r="C44" s="1924"/>
      <c r="D44" s="1927"/>
      <c r="E44" s="1930"/>
      <c r="F44" s="1804"/>
      <c r="G44" s="1804"/>
      <c r="H44" s="1804"/>
      <c r="I44" s="1804"/>
      <c r="J44" s="1805"/>
      <c r="K44" s="2287"/>
      <c r="L44" s="2287"/>
      <c r="M44" s="2287"/>
      <c r="N44" s="2287"/>
      <c r="O44" s="2287"/>
      <c r="P44" s="2287"/>
      <c r="Q44" s="2287"/>
      <c r="R44" s="2287"/>
      <c r="S44" s="2287"/>
      <c r="T44" s="2287"/>
      <c r="U44" s="2287"/>
      <c r="V44" s="2287"/>
      <c r="W44" s="2287"/>
      <c r="X44" s="2287"/>
      <c r="Y44" s="2287"/>
      <c r="Z44" s="2287"/>
      <c r="AA44" s="2287"/>
      <c r="AB44" s="2287"/>
      <c r="AC44" s="2287"/>
      <c r="AD44" s="2287"/>
      <c r="AE44" s="2287"/>
      <c r="AF44" s="2287"/>
      <c r="AG44" s="2287"/>
      <c r="AH44" s="2287"/>
      <c r="AI44" s="2287"/>
      <c r="AJ44" s="2287"/>
      <c r="AK44" s="2287"/>
      <c r="AL44" s="2287"/>
      <c r="AM44" s="2287"/>
      <c r="AN44" s="2287"/>
      <c r="AO44" s="2287"/>
      <c r="AP44" s="2287"/>
      <c r="AQ44" s="2287"/>
      <c r="AR44" s="2287"/>
      <c r="AS44" s="2287"/>
      <c r="AT44" s="2287"/>
      <c r="AU44" s="2287"/>
      <c r="AV44" s="2287"/>
      <c r="AW44" s="2287"/>
      <c r="AX44" s="2287"/>
      <c r="AY44" s="2287"/>
      <c r="AZ44" s="2287"/>
      <c r="BA44" s="2287"/>
      <c r="BB44" s="2287"/>
      <c r="BC44" s="2287"/>
      <c r="BD44" s="2287"/>
      <c r="BE44" s="2287"/>
      <c r="BF44" s="2287"/>
      <c r="BG44" s="2287"/>
      <c r="BH44" s="2287"/>
      <c r="BI44" s="2288"/>
      <c r="BQ44" s="2223"/>
      <c r="BR44" s="2223"/>
      <c r="BS44" s="1824"/>
      <c r="BT44" s="1824"/>
      <c r="BU44" s="1824"/>
      <c r="BV44" s="1824"/>
      <c r="BW44" s="1824"/>
      <c r="BX44" s="1824"/>
      <c r="BY44" s="1824"/>
      <c r="BZ44" s="1824"/>
      <c r="CA44" s="1824"/>
      <c r="CB44" s="1824"/>
      <c r="CC44" s="1824"/>
      <c r="CD44" s="1826"/>
      <c r="CE44" s="1826"/>
      <c r="CF44" s="1826"/>
      <c r="CG44" s="1826"/>
      <c r="CH44" s="1826"/>
      <c r="CI44" s="1826"/>
      <c r="CJ44" s="1826"/>
      <c r="CK44" s="1826"/>
      <c r="CL44" s="1826"/>
      <c r="CM44" s="1826"/>
      <c r="CN44" s="1826"/>
      <c r="CO44" s="1826"/>
      <c r="CP44" s="1826"/>
      <c r="CQ44" s="1826"/>
      <c r="CR44" s="1826"/>
      <c r="CS44" s="1826"/>
      <c r="CT44" s="1826"/>
      <c r="CU44" s="1826"/>
      <c r="CV44" s="1826"/>
      <c r="CW44" s="1826"/>
      <c r="CX44" s="1826"/>
      <c r="CY44" s="1826"/>
      <c r="CZ44" s="1826"/>
      <c r="DA44" s="1826"/>
      <c r="DB44" s="1826"/>
      <c r="DC44" s="1827"/>
      <c r="DD44" s="1827"/>
      <c r="DE44" s="1827"/>
      <c r="DF44" s="1827"/>
      <c r="DG44" s="1828"/>
      <c r="DH44" s="1828"/>
      <c r="DI44" s="1828"/>
      <c r="DJ44" s="1828"/>
      <c r="DK44" s="1822"/>
      <c r="DL44" s="1822"/>
      <c r="DM44" s="1822"/>
      <c r="DN44" s="1822"/>
      <c r="DO44" s="1822"/>
      <c r="DP44" s="1822"/>
      <c r="DQ44" s="1822"/>
      <c r="DR44" s="1822"/>
      <c r="DS44" s="1822"/>
      <c r="DT44" s="1822"/>
      <c r="DU44" s="1822"/>
      <c r="DV44" s="1822"/>
      <c r="DW44" s="1822"/>
    </row>
    <row r="45" spans="1:127" ht="6.75" customHeight="1">
      <c r="A45" s="1762"/>
      <c r="B45" s="1763"/>
      <c r="C45" s="1924"/>
      <c r="D45" s="1927"/>
      <c r="E45" s="1930"/>
      <c r="F45" s="1818" t="s">
        <v>263</v>
      </c>
      <c r="G45" s="1819"/>
      <c r="H45" s="1819"/>
      <c r="I45" s="1819"/>
      <c r="J45" s="1819"/>
      <c r="K45" s="1889" t="s">
        <v>264</v>
      </c>
      <c r="L45" s="1889"/>
      <c r="M45" s="2348" t="s">
        <v>346</v>
      </c>
      <c r="N45" s="2348"/>
      <c r="O45" s="2348"/>
      <c r="P45" s="1821" t="s">
        <v>292</v>
      </c>
      <c r="Q45" s="2348" t="s">
        <v>359</v>
      </c>
      <c r="R45" s="2348"/>
      <c r="S45" s="2348"/>
      <c r="T45" s="2348"/>
      <c r="U45" s="2289" t="s">
        <v>348</v>
      </c>
      <c r="V45" s="2289"/>
      <c r="W45" s="2289"/>
      <c r="X45" s="2289"/>
      <c r="Y45" s="2289"/>
      <c r="Z45" s="2289"/>
      <c r="AA45" s="1784" t="s">
        <v>266</v>
      </c>
      <c r="AB45" s="1784"/>
      <c r="AC45" s="2289" t="s">
        <v>360</v>
      </c>
      <c r="AD45" s="2289"/>
      <c r="AE45" s="2289"/>
      <c r="AF45" s="2289"/>
      <c r="AG45" s="2289"/>
      <c r="AH45" s="2289"/>
      <c r="AI45" s="2289"/>
      <c r="AJ45" s="1784" t="s">
        <v>267</v>
      </c>
      <c r="AK45" s="1938"/>
      <c r="AL45" s="2289" t="s">
        <v>350</v>
      </c>
      <c r="AM45" s="2289"/>
      <c r="AN45" s="2289"/>
      <c r="AO45" s="2289"/>
      <c r="AP45" s="2289"/>
      <c r="AQ45" s="2289"/>
      <c r="AR45" s="2289"/>
      <c r="AS45" s="2289"/>
      <c r="AT45" s="2289"/>
      <c r="AU45" s="2289"/>
      <c r="AV45" s="2289"/>
      <c r="AW45" s="2289"/>
      <c r="AX45" s="2289"/>
      <c r="AY45" s="2289"/>
      <c r="AZ45" s="2289"/>
      <c r="BA45" s="2289"/>
      <c r="BB45" s="2289"/>
      <c r="BC45" s="2289"/>
      <c r="BD45" s="2289"/>
      <c r="BE45" s="2289"/>
      <c r="BF45" s="2289"/>
      <c r="BG45" s="2289"/>
      <c r="BH45" s="2289"/>
      <c r="BI45" s="2291"/>
      <c r="BQ45" s="2223"/>
      <c r="BR45" s="2223"/>
      <c r="BS45" s="1824"/>
      <c r="BT45" s="1824"/>
      <c r="BU45" s="1824"/>
      <c r="BV45" s="1824"/>
      <c r="BW45" s="1824"/>
      <c r="BX45" s="1824"/>
      <c r="BY45" s="1824"/>
      <c r="BZ45" s="1824"/>
      <c r="CA45" s="1824"/>
      <c r="CB45" s="1824"/>
      <c r="CC45" s="1824"/>
      <c r="CD45" s="1826"/>
      <c r="CE45" s="1826"/>
      <c r="CF45" s="1826"/>
      <c r="CG45" s="1826"/>
      <c r="CH45" s="1826"/>
      <c r="CI45" s="1826"/>
      <c r="CJ45" s="1826"/>
      <c r="CK45" s="1826"/>
      <c r="CL45" s="1826"/>
      <c r="CM45" s="1826"/>
      <c r="CN45" s="1826"/>
      <c r="CO45" s="1826"/>
      <c r="CP45" s="1826"/>
      <c r="CQ45" s="1826"/>
      <c r="CR45" s="1826"/>
      <c r="CS45" s="1826"/>
      <c r="CT45" s="1826"/>
      <c r="CU45" s="1826"/>
      <c r="CV45" s="1826"/>
      <c r="CW45" s="1826"/>
      <c r="CX45" s="1826"/>
      <c r="CY45" s="1826"/>
      <c r="CZ45" s="1826"/>
      <c r="DA45" s="1826"/>
      <c r="DB45" s="1826"/>
      <c r="DC45" s="1827"/>
      <c r="DD45" s="1827"/>
      <c r="DE45" s="1827"/>
      <c r="DF45" s="1827"/>
      <c r="DG45" s="1828"/>
      <c r="DH45" s="1828"/>
      <c r="DI45" s="1828"/>
      <c r="DJ45" s="1828"/>
      <c r="DK45" s="1822"/>
      <c r="DL45" s="1822"/>
      <c r="DM45" s="1822"/>
      <c r="DN45" s="1822"/>
      <c r="DO45" s="1822"/>
      <c r="DP45" s="1822"/>
      <c r="DQ45" s="1822"/>
      <c r="DR45" s="1822"/>
      <c r="DS45" s="1822"/>
      <c r="DT45" s="1822"/>
      <c r="DU45" s="1822"/>
      <c r="DV45" s="1822"/>
      <c r="DW45" s="1822"/>
    </row>
    <row r="46" spans="1:127" ht="6.75" customHeight="1">
      <c r="A46" s="1762"/>
      <c r="B46" s="1763"/>
      <c r="C46" s="1924"/>
      <c r="D46" s="1927"/>
      <c r="E46" s="1930"/>
      <c r="F46" s="1818"/>
      <c r="G46" s="1819"/>
      <c r="H46" s="1819"/>
      <c r="I46" s="1819"/>
      <c r="J46" s="1819"/>
      <c r="K46" s="1889"/>
      <c r="L46" s="1889"/>
      <c r="M46" s="2348"/>
      <c r="N46" s="2348"/>
      <c r="O46" s="2348"/>
      <c r="P46" s="1821"/>
      <c r="Q46" s="2348"/>
      <c r="R46" s="2348"/>
      <c r="S46" s="2348"/>
      <c r="T46" s="2348"/>
      <c r="U46" s="2289"/>
      <c r="V46" s="2289"/>
      <c r="W46" s="2289"/>
      <c r="X46" s="2289"/>
      <c r="Y46" s="2289"/>
      <c r="Z46" s="2289"/>
      <c r="AA46" s="1784"/>
      <c r="AB46" s="1784"/>
      <c r="AC46" s="2289"/>
      <c r="AD46" s="2289"/>
      <c r="AE46" s="2289"/>
      <c r="AF46" s="2289"/>
      <c r="AG46" s="2289"/>
      <c r="AH46" s="2289"/>
      <c r="AI46" s="2289"/>
      <c r="AJ46" s="1938"/>
      <c r="AK46" s="1938"/>
      <c r="AL46" s="2289"/>
      <c r="AM46" s="2289"/>
      <c r="AN46" s="2289"/>
      <c r="AO46" s="2289"/>
      <c r="AP46" s="2289"/>
      <c r="AQ46" s="2289"/>
      <c r="AR46" s="2289"/>
      <c r="AS46" s="2289"/>
      <c r="AT46" s="2289"/>
      <c r="AU46" s="2289"/>
      <c r="AV46" s="2289"/>
      <c r="AW46" s="2289"/>
      <c r="AX46" s="2289"/>
      <c r="AY46" s="2289"/>
      <c r="AZ46" s="2289"/>
      <c r="BA46" s="2289"/>
      <c r="BB46" s="2289"/>
      <c r="BC46" s="2289"/>
      <c r="BD46" s="2289"/>
      <c r="BE46" s="2289"/>
      <c r="BF46" s="2289"/>
      <c r="BG46" s="2289"/>
      <c r="BH46" s="2289"/>
      <c r="BI46" s="2291"/>
      <c r="BQ46" s="2223"/>
      <c r="BR46" s="2223"/>
      <c r="BS46" s="1824"/>
      <c r="BT46" s="1824"/>
      <c r="BU46" s="1824"/>
      <c r="BV46" s="1824"/>
      <c r="BW46" s="1824"/>
      <c r="BX46" s="1824"/>
      <c r="BY46" s="1824"/>
      <c r="BZ46" s="1824"/>
      <c r="CA46" s="1824"/>
      <c r="CB46" s="1824"/>
      <c r="CC46" s="1824"/>
      <c r="CD46" s="1826"/>
      <c r="CE46" s="1826"/>
      <c r="CF46" s="1826"/>
      <c r="CG46" s="1826"/>
      <c r="CH46" s="1826"/>
      <c r="CI46" s="1826"/>
      <c r="CJ46" s="1826"/>
      <c r="CK46" s="1826"/>
      <c r="CL46" s="1826"/>
      <c r="CM46" s="1826"/>
      <c r="CN46" s="1826"/>
      <c r="CO46" s="1826"/>
      <c r="CP46" s="1826"/>
      <c r="CQ46" s="1826"/>
      <c r="CR46" s="1826"/>
      <c r="CS46" s="1826"/>
      <c r="CT46" s="1826"/>
      <c r="CU46" s="1826"/>
      <c r="CV46" s="1826"/>
      <c r="CW46" s="1826"/>
      <c r="CX46" s="1826"/>
      <c r="CY46" s="1826"/>
      <c r="CZ46" s="1826"/>
      <c r="DA46" s="1826"/>
      <c r="DB46" s="1826"/>
      <c r="DC46" s="1827"/>
      <c r="DD46" s="1827"/>
      <c r="DE46" s="1827"/>
      <c r="DF46" s="1827"/>
      <c r="DG46" s="1828"/>
      <c r="DH46" s="1828"/>
      <c r="DI46" s="1828"/>
      <c r="DJ46" s="1828"/>
      <c r="DK46" s="1822"/>
      <c r="DL46" s="1822"/>
      <c r="DM46" s="1822"/>
      <c r="DN46" s="1822"/>
      <c r="DO46" s="1822"/>
      <c r="DP46" s="1822"/>
      <c r="DQ46" s="1822"/>
      <c r="DR46" s="1822"/>
      <c r="DS46" s="1822"/>
      <c r="DT46" s="1822"/>
      <c r="DU46" s="1822"/>
      <c r="DV46" s="1822"/>
      <c r="DW46" s="1822"/>
    </row>
    <row r="47" spans="1:127" ht="6.75" customHeight="1">
      <c r="A47" s="1762"/>
      <c r="B47" s="1763"/>
      <c r="C47" s="1924"/>
      <c r="D47" s="1927"/>
      <c r="E47" s="1930"/>
      <c r="F47" s="1818"/>
      <c r="G47" s="1819"/>
      <c r="H47" s="1819"/>
      <c r="I47" s="1819"/>
      <c r="J47" s="1819"/>
      <c r="K47" s="1889"/>
      <c r="L47" s="1889"/>
      <c r="M47" s="2348"/>
      <c r="N47" s="2348"/>
      <c r="O47" s="2348"/>
      <c r="P47" s="1821"/>
      <c r="Q47" s="2348"/>
      <c r="R47" s="2348"/>
      <c r="S47" s="2348"/>
      <c r="T47" s="2348"/>
      <c r="U47" s="2289"/>
      <c r="V47" s="2289"/>
      <c r="W47" s="2289"/>
      <c r="X47" s="2289"/>
      <c r="Y47" s="2289"/>
      <c r="Z47" s="2289"/>
      <c r="AA47" s="1784"/>
      <c r="AB47" s="1784"/>
      <c r="AC47" s="2289"/>
      <c r="AD47" s="2289"/>
      <c r="AE47" s="2289"/>
      <c r="AF47" s="2289"/>
      <c r="AG47" s="2289"/>
      <c r="AH47" s="2289"/>
      <c r="AI47" s="2289"/>
      <c r="AJ47" s="1938"/>
      <c r="AK47" s="1938"/>
      <c r="AL47" s="2289"/>
      <c r="AM47" s="2289"/>
      <c r="AN47" s="2289"/>
      <c r="AO47" s="2289"/>
      <c r="AP47" s="2289"/>
      <c r="AQ47" s="2289"/>
      <c r="AR47" s="2289"/>
      <c r="AS47" s="2289"/>
      <c r="AT47" s="2289"/>
      <c r="AU47" s="2289"/>
      <c r="AV47" s="2289"/>
      <c r="AW47" s="2289"/>
      <c r="AX47" s="2289"/>
      <c r="AY47" s="2289"/>
      <c r="AZ47" s="2289"/>
      <c r="BA47" s="2289"/>
      <c r="BB47" s="2289"/>
      <c r="BC47" s="2289"/>
      <c r="BD47" s="2289"/>
      <c r="BE47" s="2289"/>
      <c r="BF47" s="2289"/>
      <c r="BG47" s="2289"/>
      <c r="BH47" s="2289"/>
      <c r="BI47" s="2291"/>
      <c r="BQ47" s="2223"/>
      <c r="BR47" s="2223"/>
      <c r="BS47" s="1824"/>
      <c r="BT47" s="1824"/>
      <c r="BU47" s="1824"/>
      <c r="BV47" s="1824"/>
      <c r="BW47" s="1824"/>
      <c r="BX47" s="1824"/>
      <c r="BY47" s="1824"/>
      <c r="BZ47" s="1824"/>
      <c r="CA47" s="1824"/>
      <c r="CB47" s="1824"/>
      <c r="CC47" s="1824"/>
      <c r="CD47" s="1826"/>
      <c r="CE47" s="1826"/>
      <c r="CF47" s="1826"/>
      <c r="CG47" s="1826"/>
      <c r="CH47" s="1826"/>
      <c r="CI47" s="1826"/>
      <c r="CJ47" s="1826"/>
      <c r="CK47" s="1826"/>
      <c r="CL47" s="1826"/>
      <c r="CM47" s="1826"/>
      <c r="CN47" s="1826"/>
      <c r="CO47" s="1826"/>
      <c r="CP47" s="1826"/>
      <c r="CQ47" s="1826"/>
      <c r="CR47" s="1826"/>
      <c r="CS47" s="1826"/>
      <c r="CT47" s="1826"/>
      <c r="CU47" s="1826"/>
      <c r="CV47" s="1826"/>
      <c r="CW47" s="1826"/>
      <c r="CX47" s="1826"/>
      <c r="CY47" s="1826"/>
      <c r="CZ47" s="1826"/>
      <c r="DA47" s="1826"/>
      <c r="DB47" s="1826"/>
      <c r="DC47" s="1827"/>
      <c r="DD47" s="1827"/>
      <c r="DE47" s="1827"/>
      <c r="DF47" s="1827"/>
      <c r="DG47" s="1828"/>
      <c r="DH47" s="1828"/>
      <c r="DI47" s="1828"/>
      <c r="DJ47" s="1828"/>
      <c r="DK47" s="1822"/>
      <c r="DL47" s="1822"/>
      <c r="DM47" s="1822"/>
      <c r="DN47" s="1822"/>
      <c r="DO47" s="1822"/>
      <c r="DP47" s="1822"/>
      <c r="DQ47" s="1822"/>
      <c r="DR47" s="1822"/>
      <c r="DS47" s="1822"/>
      <c r="DT47" s="1822"/>
      <c r="DU47" s="1822"/>
      <c r="DV47" s="1822"/>
      <c r="DW47" s="1822"/>
    </row>
    <row r="48" spans="1:127" ht="6.75" customHeight="1">
      <c r="A48" s="1762"/>
      <c r="B48" s="1763"/>
      <c r="C48" s="1924"/>
      <c r="D48" s="1927"/>
      <c r="E48" s="1930"/>
      <c r="F48" s="1818" t="s">
        <v>293</v>
      </c>
      <c r="G48" s="1819"/>
      <c r="H48" s="1819"/>
      <c r="I48" s="1819"/>
      <c r="J48" s="1819"/>
      <c r="K48" s="2287" t="s">
        <v>361</v>
      </c>
      <c r="L48" s="2287"/>
      <c r="M48" s="2287"/>
      <c r="N48" s="2287"/>
      <c r="O48" s="2287"/>
      <c r="P48" s="2287"/>
      <c r="Q48" s="2287"/>
      <c r="R48" s="2287"/>
      <c r="S48" s="2287"/>
      <c r="T48" s="2287"/>
      <c r="U48" s="2287"/>
      <c r="V48" s="2287"/>
      <c r="W48" s="2287"/>
      <c r="X48" s="2287"/>
      <c r="Y48" s="2287"/>
      <c r="Z48" s="2287"/>
      <c r="AA48" s="2287"/>
      <c r="AB48" s="2287"/>
      <c r="AC48" s="2287"/>
      <c r="AD48" s="2287"/>
      <c r="AE48" s="2287"/>
      <c r="AF48" s="2287"/>
      <c r="AG48" s="2287"/>
      <c r="AH48" s="2287"/>
      <c r="AI48" s="2287"/>
      <c r="AJ48" s="2287"/>
      <c r="AK48" s="2287"/>
      <c r="AL48" s="2287"/>
      <c r="AM48" s="2287"/>
      <c r="AN48" s="2287"/>
      <c r="AO48" s="2287"/>
      <c r="AP48" s="2287"/>
      <c r="AQ48" s="2287"/>
      <c r="AR48" s="2287"/>
      <c r="AS48" s="2287"/>
      <c r="AT48" s="2287"/>
      <c r="AU48" s="2287"/>
      <c r="AV48" s="2287"/>
      <c r="AW48" s="2287"/>
      <c r="AX48" s="2287"/>
      <c r="AY48" s="2287"/>
      <c r="AZ48" s="2287"/>
      <c r="BA48" s="2287"/>
      <c r="BB48" s="2287"/>
      <c r="BC48" s="2287"/>
      <c r="BD48" s="2287"/>
      <c r="BE48" s="2287"/>
      <c r="BF48" s="2287"/>
      <c r="BG48" s="2287"/>
      <c r="BH48" s="2287"/>
      <c r="BI48" s="2288"/>
      <c r="BQ48" s="2223"/>
      <c r="BR48" s="2223"/>
      <c r="BS48" s="1824"/>
      <c r="BT48" s="1824"/>
      <c r="BU48" s="1824"/>
      <c r="BV48" s="1824"/>
      <c r="BW48" s="1824"/>
      <c r="BX48" s="1824"/>
      <c r="BY48" s="1824"/>
      <c r="BZ48" s="1824"/>
      <c r="CA48" s="1824"/>
      <c r="CB48" s="1824"/>
      <c r="CC48" s="1824"/>
      <c r="CD48" s="1826"/>
      <c r="CE48" s="1826"/>
      <c r="CF48" s="1826"/>
      <c r="CG48" s="1826"/>
      <c r="CH48" s="1826"/>
      <c r="CI48" s="1826"/>
      <c r="CJ48" s="1826"/>
      <c r="CK48" s="1826"/>
      <c r="CL48" s="1826"/>
      <c r="CM48" s="1826"/>
      <c r="CN48" s="1826"/>
      <c r="CO48" s="1826"/>
      <c r="CP48" s="1826"/>
      <c r="CQ48" s="1826"/>
      <c r="CR48" s="1826"/>
      <c r="CS48" s="1826"/>
      <c r="CT48" s="1826"/>
      <c r="CU48" s="1826"/>
      <c r="CV48" s="1826"/>
      <c r="CW48" s="1826"/>
      <c r="CX48" s="1826"/>
      <c r="CY48" s="1826"/>
      <c r="CZ48" s="1826"/>
      <c r="DA48" s="1826"/>
      <c r="DB48" s="1826"/>
      <c r="DC48" s="1827"/>
      <c r="DD48" s="1827"/>
      <c r="DE48" s="1827"/>
      <c r="DF48" s="1827"/>
      <c r="DG48" s="1828"/>
      <c r="DH48" s="1828"/>
      <c r="DI48" s="1828"/>
      <c r="DJ48" s="1828"/>
      <c r="DK48" s="1822"/>
      <c r="DL48" s="1822"/>
      <c r="DM48" s="1822"/>
      <c r="DN48" s="1822"/>
      <c r="DO48" s="1822"/>
      <c r="DP48" s="1822"/>
      <c r="DQ48" s="1822"/>
      <c r="DR48" s="1822"/>
      <c r="DS48" s="1822"/>
      <c r="DT48" s="1822"/>
      <c r="DU48" s="1822"/>
      <c r="DV48" s="1822"/>
      <c r="DW48" s="1822"/>
    </row>
    <row r="49" spans="1:127" ht="6.75" customHeight="1">
      <c r="A49" s="1762"/>
      <c r="B49" s="1763"/>
      <c r="C49" s="1924"/>
      <c r="D49" s="1927"/>
      <c r="E49" s="1930"/>
      <c r="F49" s="1818"/>
      <c r="G49" s="1819"/>
      <c r="H49" s="1819"/>
      <c r="I49" s="1819"/>
      <c r="J49" s="1819"/>
      <c r="K49" s="2287"/>
      <c r="L49" s="2287"/>
      <c r="M49" s="2287"/>
      <c r="N49" s="2287"/>
      <c r="O49" s="2287"/>
      <c r="P49" s="2287"/>
      <c r="Q49" s="2287"/>
      <c r="R49" s="2287"/>
      <c r="S49" s="2287"/>
      <c r="T49" s="2287"/>
      <c r="U49" s="2287"/>
      <c r="V49" s="2287"/>
      <c r="W49" s="2287"/>
      <c r="X49" s="2287"/>
      <c r="Y49" s="2287"/>
      <c r="Z49" s="2287"/>
      <c r="AA49" s="2287"/>
      <c r="AB49" s="2287"/>
      <c r="AC49" s="2287"/>
      <c r="AD49" s="2287"/>
      <c r="AE49" s="2287"/>
      <c r="AF49" s="2287"/>
      <c r="AG49" s="2287"/>
      <c r="AH49" s="2287"/>
      <c r="AI49" s="2287"/>
      <c r="AJ49" s="2287"/>
      <c r="AK49" s="2287"/>
      <c r="AL49" s="2287"/>
      <c r="AM49" s="2287"/>
      <c r="AN49" s="2287"/>
      <c r="AO49" s="2287"/>
      <c r="AP49" s="2287"/>
      <c r="AQ49" s="2287"/>
      <c r="AR49" s="2287"/>
      <c r="AS49" s="2287"/>
      <c r="AT49" s="2287"/>
      <c r="AU49" s="2287"/>
      <c r="AV49" s="2287"/>
      <c r="AW49" s="2287"/>
      <c r="AX49" s="2287"/>
      <c r="AY49" s="2287"/>
      <c r="AZ49" s="2287"/>
      <c r="BA49" s="2287"/>
      <c r="BB49" s="2287"/>
      <c r="BC49" s="2287"/>
      <c r="BD49" s="2287"/>
      <c r="BE49" s="2287"/>
      <c r="BF49" s="2287"/>
      <c r="BG49" s="2287"/>
      <c r="BH49" s="2287"/>
      <c r="BI49" s="2288"/>
      <c r="BQ49" s="2223"/>
      <c r="BR49" s="2223"/>
      <c r="BS49" s="1824"/>
      <c r="BT49" s="1824"/>
      <c r="BU49" s="1824"/>
      <c r="BV49" s="1824"/>
      <c r="BW49" s="1824"/>
      <c r="BX49" s="1824"/>
      <c r="BY49" s="1824"/>
      <c r="BZ49" s="1824"/>
      <c r="CA49" s="1824"/>
      <c r="CB49" s="1824"/>
      <c r="CC49" s="1824"/>
      <c r="CD49" s="1826"/>
      <c r="CE49" s="1826"/>
      <c r="CF49" s="1826"/>
      <c r="CG49" s="1826"/>
      <c r="CH49" s="1826"/>
      <c r="CI49" s="1826"/>
      <c r="CJ49" s="1826"/>
      <c r="CK49" s="1826"/>
      <c r="CL49" s="1826"/>
      <c r="CM49" s="1826"/>
      <c r="CN49" s="1826"/>
      <c r="CO49" s="1826"/>
      <c r="CP49" s="1826"/>
      <c r="CQ49" s="1826"/>
      <c r="CR49" s="1826"/>
      <c r="CS49" s="1826"/>
      <c r="CT49" s="1826"/>
      <c r="CU49" s="1826"/>
      <c r="CV49" s="1826"/>
      <c r="CW49" s="1826"/>
      <c r="CX49" s="1826"/>
      <c r="CY49" s="1826"/>
      <c r="CZ49" s="1826"/>
      <c r="DA49" s="1826"/>
      <c r="DB49" s="1826"/>
      <c r="DC49" s="1827"/>
      <c r="DD49" s="1827"/>
      <c r="DE49" s="1827"/>
      <c r="DF49" s="1827"/>
      <c r="DG49" s="1828"/>
      <c r="DH49" s="1828"/>
      <c r="DI49" s="1828"/>
      <c r="DJ49" s="1828"/>
      <c r="DK49" s="1822"/>
      <c r="DL49" s="1822"/>
      <c r="DM49" s="1822"/>
      <c r="DN49" s="1822"/>
      <c r="DO49" s="1822"/>
      <c r="DP49" s="1822"/>
      <c r="DQ49" s="1822"/>
      <c r="DR49" s="1822"/>
      <c r="DS49" s="1822"/>
      <c r="DT49" s="1822"/>
      <c r="DU49" s="1822"/>
      <c r="DV49" s="1822"/>
      <c r="DW49" s="1822"/>
    </row>
    <row r="50" spans="1:127" ht="6.75" customHeight="1">
      <c r="A50" s="1762"/>
      <c r="B50" s="1763"/>
      <c r="C50" s="1924"/>
      <c r="D50" s="1927"/>
      <c r="E50" s="1930"/>
      <c r="F50" s="1818"/>
      <c r="G50" s="1819"/>
      <c r="H50" s="1819"/>
      <c r="I50" s="1819"/>
      <c r="J50" s="1819"/>
      <c r="K50" s="2287"/>
      <c r="L50" s="2287"/>
      <c r="M50" s="2287"/>
      <c r="N50" s="2287"/>
      <c r="O50" s="2287"/>
      <c r="P50" s="2287"/>
      <c r="Q50" s="2287"/>
      <c r="R50" s="2287"/>
      <c r="S50" s="2287"/>
      <c r="T50" s="2287"/>
      <c r="U50" s="2287"/>
      <c r="V50" s="2287"/>
      <c r="W50" s="2287"/>
      <c r="X50" s="2287"/>
      <c r="Y50" s="2287"/>
      <c r="Z50" s="2287"/>
      <c r="AA50" s="2287"/>
      <c r="AB50" s="2287"/>
      <c r="AC50" s="2287"/>
      <c r="AD50" s="2287"/>
      <c r="AE50" s="2287"/>
      <c r="AF50" s="2287"/>
      <c r="AG50" s="2287"/>
      <c r="AH50" s="2287"/>
      <c r="AI50" s="2287"/>
      <c r="AJ50" s="2287"/>
      <c r="AK50" s="2287"/>
      <c r="AL50" s="2287"/>
      <c r="AM50" s="2287"/>
      <c r="AN50" s="2287"/>
      <c r="AO50" s="2287"/>
      <c r="AP50" s="2287"/>
      <c r="AQ50" s="2287"/>
      <c r="AR50" s="2287"/>
      <c r="AS50" s="2287"/>
      <c r="AT50" s="2287"/>
      <c r="AU50" s="2287"/>
      <c r="AV50" s="2287"/>
      <c r="AW50" s="2287"/>
      <c r="AX50" s="2287"/>
      <c r="AY50" s="2287"/>
      <c r="AZ50" s="2287"/>
      <c r="BA50" s="2287"/>
      <c r="BB50" s="2287"/>
      <c r="BC50" s="2287"/>
      <c r="BD50" s="2287"/>
      <c r="BE50" s="2287"/>
      <c r="BF50" s="2287"/>
      <c r="BG50" s="2287"/>
      <c r="BH50" s="2287"/>
      <c r="BI50" s="2288"/>
      <c r="BQ50" s="2223"/>
      <c r="BR50" s="2223"/>
      <c r="BS50" s="1824"/>
      <c r="BT50" s="1824"/>
      <c r="BU50" s="1824"/>
      <c r="BV50" s="1824"/>
      <c r="BW50" s="1824"/>
      <c r="BX50" s="1824"/>
      <c r="BY50" s="1824"/>
      <c r="BZ50" s="1824"/>
      <c r="CA50" s="1824"/>
      <c r="CB50" s="1824"/>
      <c r="CC50" s="1824"/>
      <c r="CD50" s="1826"/>
      <c r="CE50" s="1826"/>
      <c r="CF50" s="1826"/>
      <c r="CG50" s="1826"/>
      <c r="CH50" s="1826"/>
      <c r="CI50" s="1826"/>
      <c r="CJ50" s="1826"/>
      <c r="CK50" s="1826"/>
      <c r="CL50" s="1826"/>
      <c r="CM50" s="1826"/>
      <c r="CN50" s="1826"/>
      <c r="CO50" s="1826"/>
      <c r="CP50" s="1826"/>
      <c r="CQ50" s="1826"/>
      <c r="CR50" s="1826"/>
      <c r="CS50" s="1826"/>
      <c r="CT50" s="1826"/>
      <c r="CU50" s="1826"/>
      <c r="CV50" s="1826"/>
      <c r="CW50" s="1826"/>
      <c r="CX50" s="1826"/>
      <c r="CY50" s="1826"/>
      <c r="CZ50" s="1826"/>
      <c r="DA50" s="1826"/>
      <c r="DB50" s="1826"/>
      <c r="DC50" s="1827"/>
      <c r="DD50" s="1827"/>
      <c r="DE50" s="1827"/>
      <c r="DF50" s="1827"/>
      <c r="DG50" s="1828"/>
      <c r="DH50" s="1828"/>
      <c r="DI50" s="1828"/>
      <c r="DJ50" s="1828"/>
      <c r="DK50" s="1822"/>
      <c r="DL50" s="1822"/>
      <c r="DM50" s="1822"/>
      <c r="DN50" s="1822"/>
      <c r="DO50" s="1822"/>
      <c r="DP50" s="1822"/>
      <c r="DQ50" s="1822"/>
      <c r="DR50" s="1822"/>
      <c r="DS50" s="1822"/>
      <c r="DT50" s="1822"/>
      <c r="DU50" s="1822"/>
      <c r="DV50" s="1822"/>
      <c r="DW50" s="1822"/>
    </row>
    <row r="51" spans="1:127" ht="6.75" customHeight="1">
      <c r="A51" s="1762"/>
      <c r="B51" s="1763"/>
      <c r="C51" s="1924"/>
      <c r="D51" s="1927"/>
      <c r="E51" s="1930"/>
      <c r="F51" s="1818" t="s">
        <v>294</v>
      </c>
      <c r="G51" s="1819"/>
      <c r="H51" s="1819"/>
      <c r="I51" s="1819"/>
      <c r="J51" s="1819"/>
      <c r="K51" s="2278" t="s">
        <v>362</v>
      </c>
      <c r="L51" s="2279"/>
      <c r="M51" s="2279"/>
      <c r="N51" s="2279"/>
      <c r="O51" s="2279"/>
      <c r="P51" s="2279"/>
      <c r="Q51" s="2279"/>
      <c r="R51" s="2279"/>
      <c r="S51" s="2279"/>
      <c r="T51" s="2279"/>
      <c r="U51" s="2279"/>
      <c r="V51" s="2279"/>
      <c r="W51" s="2279"/>
      <c r="X51" s="2279"/>
      <c r="Y51" s="2279"/>
      <c r="Z51" s="2336"/>
      <c r="AA51" s="2336"/>
      <c r="AB51" s="2336"/>
      <c r="AC51" s="2336"/>
      <c r="AD51" s="2336"/>
      <c r="AE51" s="2337"/>
      <c r="AF51" s="1896" t="s">
        <v>295</v>
      </c>
      <c r="AG51" s="1897"/>
      <c r="AH51" s="1897"/>
      <c r="AI51" s="1897"/>
      <c r="AJ51" s="1898"/>
      <c r="AK51" s="2342"/>
      <c r="AL51" s="2065"/>
      <c r="AM51" s="2065"/>
      <c r="AN51" s="2065"/>
      <c r="AO51" s="2065"/>
      <c r="AP51" s="2065"/>
      <c r="AQ51" s="2065"/>
      <c r="AR51" s="2065"/>
      <c r="AS51" s="2065"/>
      <c r="AT51" s="2065"/>
      <c r="AU51" s="2065"/>
      <c r="AV51" s="2065"/>
      <c r="AW51" s="2065"/>
      <c r="AX51" s="2065"/>
      <c r="AY51" s="2065"/>
      <c r="AZ51" s="2065"/>
      <c r="BA51" s="2065"/>
      <c r="BB51" s="2065"/>
      <c r="BC51" s="2065"/>
      <c r="BD51" s="2065"/>
      <c r="BE51" s="2065"/>
      <c r="BF51" s="2065"/>
      <c r="BG51" s="2065"/>
      <c r="BH51" s="2065"/>
      <c r="BI51" s="2343"/>
      <c r="BQ51" s="2223"/>
      <c r="BR51" s="2223"/>
      <c r="BS51" s="1824"/>
      <c r="BT51" s="1824"/>
      <c r="BU51" s="1824"/>
      <c r="BV51" s="1824"/>
      <c r="BW51" s="1824"/>
      <c r="BX51" s="1824"/>
      <c r="BY51" s="1824"/>
      <c r="BZ51" s="1824"/>
      <c r="CA51" s="1824"/>
      <c r="CB51" s="1824"/>
      <c r="CC51" s="1824"/>
      <c r="CD51" s="1826"/>
      <c r="CE51" s="1826"/>
      <c r="CF51" s="1826"/>
      <c r="CG51" s="1826"/>
      <c r="CH51" s="1826"/>
      <c r="CI51" s="1826"/>
      <c r="CJ51" s="1826"/>
      <c r="CK51" s="1826"/>
      <c r="CL51" s="1826"/>
      <c r="CM51" s="1826"/>
      <c r="CN51" s="1826"/>
      <c r="CO51" s="1826"/>
      <c r="CP51" s="1826"/>
      <c r="CQ51" s="1826"/>
      <c r="CR51" s="1826"/>
      <c r="CS51" s="1826"/>
      <c r="CT51" s="1826"/>
      <c r="CU51" s="1826"/>
      <c r="CV51" s="1826"/>
      <c r="CW51" s="1826"/>
      <c r="CX51" s="1826"/>
      <c r="CY51" s="1826"/>
      <c r="CZ51" s="1826"/>
      <c r="DA51" s="1826"/>
      <c r="DB51" s="1826"/>
      <c r="DC51" s="1827"/>
      <c r="DD51" s="1827"/>
      <c r="DE51" s="1827"/>
      <c r="DF51" s="1827"/>
      <c r="DG51" s="1828"/>
      <c r="DH51" s="1828"/>
      <c r="DI51" s="1828"/>
      <c r="DJ51" s="1828"/>
      <c r="DK51" s="1822"/>
      <c r="DL51" s="1822"/>
      <c r="DM51" s="1822"/>
      <c r="DN51" s="1822"/>
      <c r="DO51" s="1822"/>
      <c r="DP51" s="1822"/>
      <c r="DQ51" s="1822"/>
      <c r="DR51" s="1822"/>
      <c r="DS51" s="1822"/>
      <c r="DT51" s="1822"/>
      <c r="DU51" s="1822"/>
      <c r="DV51" s="1822"/>
      <c r="DW51" s="1822"/>
    </row>
    <row r="52" spans="1:127" ht="6.75" customHeight="1">
      <c r="A52" s="1762"/>
      <c r="B52" s="1763"/>
      <c r="C52" s="1924"/>
      <c r="D52" s="1927"/>
      <c r="E52" s="1930"/>
      <c r="F52" s="1818"/>
      <c r="G52" s="1819"/>
      <c r="H52" s="1819"/>
      <c r="I52" s="1819"/>
      <c r="J52" s="1819"/>
      <c r="K52" s="2281"/>
      <c r="L52" s="2282"/>
      <c r="M52" s="2282"/>
      <c r="N52" s="2282"/>
      <c r="O52" s="2282"/>
      <c r="P52" s="2282"/>
      <c r="Q52" s="2282"/>
      <c r="R52" s="2282"/>
      <c r="S52" s="2282"/>
      <c r="T52" s="2282"/>
      <c r="U52" s="2282"/>
      <c r="V52" s="2282"/>
      <c r="W52" s="2282"/>
      <c r="X52" s="2282"/>
      <c r="Y52" s="2282"/>
      <c r="Z52" s="2338"/>
      <c r="AA52" s="2338"/>
      <c r="AB52" s="2338"/>
      <c r="AC52" s="2338"/>
      <c r="AD52" s="2338"/>
      <c r="AE52" s="2339"/>
      <c r="AF52" s="1899"/>
      <c r="AG52" s="1900"/>
      <c r="AH52" s="1900"/>
      <c r="AI52" s="1900"/>
      <c r="AJ52" s="1901"/>
      <c r="AK52" s="2344"/>
      <c r="AL52" s="2068"/>
      <c r="AM52" s="2068"/>
      <c r="AN52" s="2068"/>
      <c r="AO52" s="2068"/>
      <c r="AP52" s="2068"/>
      <c r="AQ52" s="2068"/>
      <c r="AR52" s="2068"/>
      <c r="AS52" s="2068"/>
      <c r="AT52" s="2068"/>
      <c r="AU52" s="2068"/>
      <c r="AV52" s="2068"/>
      <c r="AW52" s="2068"/>
      <c r="AX52" s="2068"/>
      <c r="AY52" s="2068"/>
      <c r="AZ52" s="2068"/>
      <c r="BA52" s="2068"/>
      <c r="BB52" s="2068"/>
      <c r="BC52" s="2068"/>
      <c r="BD52" s="2068"/>
      <c r="BE52" s="2068"/>
      <c r="BF52" s="2068"/>
      <c r="BG52" s="2068"/>
      <c r="BH52" s="2068"/>
      <c r="BI52" s="2345"/>
      <c r="BQ52" s="2223"/>
      <c r="BR52" s="2223"/>
      <c r="BS52" s="1824"/>
      <c r="BT52" s="1824"/>
      <c r="BU52" s="1824"/>
      <c r="BV52" s="1824"/>
      <c r="BW52" s="1824"/>
      <c r="BX52" s="1824"/>
      <c r="BY52" s="1824"/>
      <c r="BZ52" s="1824"/>
      <c r="CA52" s="1824"/>
      <c r="CB52" s="1824"/>
      <c r="CC52" s="1824"/>
      <c r="CD52" s="1826"/>
      <c r="CE52" s="1826"/>
      <c r="CF52" s="1826"/>
      <c r="CG52" s="1826"/>
      <c r="CH52" s="1826"/>
      <c r="CI52" s="1826"/>
      <c r="CJ52" s="1826"/>
      <c r="CK52" s="1826"/>
      <c r="CL52" s="1826"/>
      <c r="CM52" s="1826"/>
      <c r="CN52" s="1826"/>
      <c r="CO52" s="1826"/>
      <c r="CP52" s="1826"/>
      <c r="CQ52" s="1826"/>
      <c r="CR52" s="1826"/>
      <c r="CS52" s="1826"/>
      <c r="CT52" s="1826"/>
      <c r="CU52" s="1826"/>
      <c r="CV52" s="1826"/>
      <c r="CW52" s="1826"/>
      <c r="CX52" s="1826"/>
      <c r="CY52" s="1826"/>
      <c r="CZ52" s="1826"/>
      <c r="DA52" s="1826"/>
      <c r="DB52" s="1826"/>
      <c r="DC52" s="1827"/>
      <c r="DD52" s="1827"/>
      <c r="DE52" s="1827"/>
      <c r="DF52" s="1827"/>
      <c r="DG52" s="1828"/>
      <c r="DH52" s="1828"/>
      <c r="DI52" s="1828"/>
      <c r="DJ52" s="1828"/>
      <c r="DK52" s="1822"/>
      <c r="DL52" s="1822"/>
      <c r="DM52" s="1822"/>
      <c r="DN52" s="1822"/>
      <c r="DO52" s="1822"/>
      <c r="DP52" s="1822"/>
      <c r="DQ52" s="1822"/>
      <c r="DR52" s="1822"/>
      <c r="DS52" s="1822"/>
      <c r="DT52" s="1822"/>
      <c r="DU52" s="1822"/>
      <c r="DV52" s="1822"/>
      <c r="DW52" s="1822"/>
    </row>
    <row r="53" spans="1:127" ht="6.75" customHeight="1">
      <c r="A53" s="1762"/>
      <c r="B53" s="1763"/>
      <c r="C53" s="1924"/>
      <c r="D53" s="1927"/>
      <c r="E53" s="1930"/>
      <c r="F53" s="1818"/>
      <c r="G53" s="1819"/>
      <c r="H53" s="1819"/>
      <c r="I53" s="1819"/>
      <c r="J53" s="1819"/>
      <c r="K53" s="2284"/>
      <c r="L53" s="2285"/>
      <c r="M53" s="2285"/>
      <c r="N53" s="2285"/>
      <c r="O53" s="2285"/>
      <c r="P53" s="2285"/>
      <c r="Q53" s="2285"/>
      <c r="R53" s="2285"/>
      <c r="S53" s="2285"/>
      <c r="T53" s="2285"/>
      <c r="U53" s="2285"/>
      <c r="V53" s="2285"/>
      <c r="W53" s="2285"/>
      <c r="X53" s="2285"/>
      <c r="Y53" s="2285"/>
      <c r="Z53" s="2340"/>
      <c r="AA53" s="2340"/>
      <c r="AB53" s="2340"/>
      <c r="AC53" s="2340"/>
      <c r="AD53" s="2340"/>
      <c r="AE53" s="2341"/>
      <c r="AF53" s="1902"/>
      <c r="AG53" s="1903"/>
      <c r="AH53" s="1903"/>
      <c r="AI53" s="1903"/>
      <c r="AJ53" s="1904"/>
      <c r="AK53" s="2346"/>
      <c r="AL53" s="2071"/>
      <c r="AM53" s="2071"/>
      <c r="AN53" s="2071"/>
      <c r="AO53" s="2071"/>
      <c r="AP53" s="2071"/>
      <c r="AQ53" s="2071"/>
      <c r="AR53" s="2071"/>
      <c r="AS53" s="2071"/>
      <c r="AT53" s="2071"/>
      <c r="AU53" s="2071"/>
      <c r="AV53" s="2071"/>
      <c r="AW53" s="2071"/>
      <c r="AX53" s="2071"/>
      <c r="AY53" s="2071"/>
      <c r="AZ53" s="2071"/>
      <c r="BA53" s="2071"/>
      <c r="BB53" s="2071"/>
      <c r="BC53" s="2071"/>
      <c r="BD53" s="2071"/>
      <c r="BE53" s="2071"/>
      <c r="BF53" s="2071"/>
      <c r="BG53" s="2071"/>
      <c r="BH53" s="2071"/>
      <c r="BI53" s="2347"/>
      <c r="BQ53" s="2223"/>
      <c r="BR53" s="2223"/>
      <c r="BS53" s="1824"/>
      <c r="BT53" s="1824"/>
      <c r="BU53" s="1824"/>
      <c r="BV53" s="1824"/>
      <c r="BW53" s="1824"/>
      <c r="BX53" s="1824"/>
      <c r="BY53" s="1824"/>
      <c r="BZ53" s="1824"/>
      <c r="CA53" s="1824"/>
      <c r="CB53" s="1824"/>
      <c r="CC53" s="1824"/>
      <c r="CD53" s="1826"/>
      <c r="CE53" s="1826"/>
      <c r="CF53" s="1826"/>
      <c r="CG53" s="1826"/>
      <c r="CH53" s="1826"/>
      <c r="CI53" s="1826"/>
      <c r="CJ53" s="1826"/>
      <c r="CK53" s="1826"/>
      <c r="CL53" s="1826"/>
      <c r="CM53" s="1826"/>
      <c r="CN53" s="1826"/>
      <c r="CO53" s="1826"/>
      <c r="CP53" s="1826"/>
      <c r="CQ53" s="1826"/>
      <c r="CR53" s="1826"/>
      <c r="CS53" s="1826"/>
      <c r="CT53" s="1826"/>
      <c r="CU53" s="1826"/>
      <c r="CV53" s="1826"/>
      <c r="CW53" s="1826"/>
      <c r="CX53" s="1826"/>
      <c r="CY53" s="1826"/>
      <c r="CZ53" s="1826"/>
      <c r="DA53" s="1826"/>
      <c r="DB53" s="1826"/>
      <c r="DC53" s="1827"/>
      <c r="DD53" s="1827"/>
      <c r="DE53" s="1827"/>
      <c r="DF53" s="1827"/>
      <c r="DG53" s="1828"/>
      <c r="DH53" s="1828"/>
      <c r="DI53" s="1828"/>
      <c r="DJ53" s="1828"/>
      <c r="DK53" s="1822"/>
      <c r="DL53" s="1822"/>
      <c r="DM53" s="1822"/>
      <c r="DN53" s="1822"/>
      <c r="DO53" s="1822"/>
      <c r="DP53" s="1822"/>
      <c r="DQ53" s="1822"/>
      <c r="DR53" s="1822"/>
      <c r="DS53" s="1822"/>
      <c r="DT53" s="1822"/>
      <c r="DU53" s="1822"/>
      <c r="DV53" s="1822"/>
      <c r="DW53" s="1822"/>
    </row>
    <row r="54" spans="1:127" ht="6.75" customHeight="1">
      <c r="A54" s="1762"/>
      <c r="B54" s="1763"/>
      <c r="C54" s="1924"/>
      <c r="D54" s="1927"/>
      <c r="E54" s="1930"/>
      <c r="F54" s="1818" t="s">
        <v>280</v>
      </c>
      <c r="G54" s="1819"/>
      <c r="H54" s="1819"/>
      <c r="I54" s="1819"/>
      <c r="J54" s="1819"/>
      <c r="K54" s="2257" t="s">
        <v>354</v>
      </c>
      <c r="L54" s="2258"/>
      <c r="M54" s="2258"/>
      <c r="N54" s="2258"/>
      <c r="O54" s="2258"/>
      <c r="P54" s="2258"/>
      <c r="Q54" s="2258"/>
      <c r="R54" s="2258"/>
      <c r="S54" s="2258"/>
      <c r="T54" s="2258"/>
      <c r="U54" s="2258"/>
      <c r="V54" s="2258"/>
      <c r="W54" s="2258"/>
      <c r="X54" s="2258"/>
      <c r="Y54" s="2258"/>
      <c r="Z54" s="2258"/>
      <c r="AA54" s="2258"/>
      <c r="AB54" s="2258"/>
      <c r="AC54" s="2258"/>
      <c r="AD54" s="2258"/>
      <c r="AE54" s="2259"/>
      <c r="AF54" s="1896" t="s">
        <v>281</v>
      </c>
      <c r="AG54" s="1897"/>
      <c r="AH54" s="1897"/>
      <c r="AI54" s="1897"/>
      <c r="AJ54" s="1898"/>
      <c r="AK54" s="2257" t="s">
        <v>354</v>
      </c>
      <c r="AL54" s="2258"/>
      <c r="AM54" s="2258"/>
      <c r="AN54" s="2258"/>
      <c r="AO54" s="2258"/>
      <c r="AP54" s="2258"/>
      <c r="AQ54" s="2258"/>
      <c r="AR54" s="2258"/>
      <c r="AS54" s="2258"/>
      <c r="AT54" s="2258"/>
      <c r="AU54" s="2258"/>
      <c r="AV54" s="2258"/>
      <c r="AW54" s="2258"/>
      <c r="AX54" s="2258"/>
      <c r="AY54" s="2258"/>
      <c r="AZ54" s="2258"/>
      <c r="BA54" s="2258"/>
      <c r="BB54" s="2258"/>
      <c r="BC54" s="2258"/>
      <c r="BD54" s="2258"/>
      <c r="BE54" s="2258"/>
      <c r="BF54" s="2258"/>
      <c r="BG54" s="2258"/>
      <c r="BH54" s="2258"/>
      <c r="BI54" s="2266"/>
      <c r="BQ54" s="2223"/>
      <c r="BR54" s="2223"/>
      <c r="BS54" s="1824"/>
      <c r="BT54" s="1824"/>
      <c r="BU54" s="1824"/>
      <c r="BV54" s="1824"/>
      <c r="BW54" s="1824"/>
      <c r="BX54" s="1824"/>
      <c r="BY54" s="1824"/>
      <c r="BZ54" s="1824"/>
      <c r="CA54" s="1824"/>
      <c r="CB54" s="1824"/>
      <c r="CC54" s="1824"/>
      <c r="CD54" s="1826"/>
      <c r="CE54" s="1826"/>
      <c r="CF54" s="1826"/>
      <c r="CG54" s="1826"/>
      <c r="CH54" s="1826"/>
      <c r="CI54" s="1826"/>
      <c r="CJ54" s="1826"/>
      <c r="CK54" s="1826"/>
      <c r="CL54" s="1826"/>
      <c r="CM54" s="1826"/>
      <c r="CN54" s="1826"/>
      <c r="CO54" s="1826"/>
      <c r="CP54" s="1826"/>
      <c r="CQ54" s="1826"/>
      <c r="CR54" s="1826"/>
      <c r="CS54" s="1826"/>
      <c r="CT54" s="1826"/>
      <c r="CU54" s="1826"/>
      <c r="CV54" s="1826"/>
      <c r="CW54" s="1826"/>
      <c r="CX54" s="1826"/>
      <c r="CY54" s="1826"/>
      <c r="CZ54" s="1826"/>
      <c r="DA54" s="1826"/>
      <c r="DB54" s="1826"/>
      <c r="DC54" s="1827"/>
      <c r="DD54" s="1827"/>
      <c r="DE54" s="1827"/>
      <c r="DF54" s="1827"/>
      <c r="DG54" s="1828"/>
      <c r="DH54" s="1828"/>
      <c r="DI54" s="1828"/>
      <c r="DJ54" s="1828"/>
      <c r="DK54" s="1822"/>
      <c r="DL54" s="1822"/>
      <c r="DM54" s="1822"/>
      <c r="DN54" s="1822"/>
      <c r="DO54" s="1822"/>
      <c r="DP54" s="1822"/>
      <c r="DQ54" s="1822"/>
      <c r="DR54" s="1822"/>
      <c r="DS54" s="1822"/>
      <c r="DT54" s="1822"/>
      <c r="DU54" s="1822"/>
      <c r="DV54" s="1822"/>
      <c r="DW54" s="1822"/>
    </row>
    <row r="55" spans="1:127" ht="6.75" customHeight="1">
      <c r="A55" s="1762"/>
      <c r="B55" s="1763"/>
      <c r="C55" s="1924"/>
      <c r="D55" s="1927"/>
      <c r="E55" s="1930"/>
      <c r="F55" s="1818"/>
      <c r="G55" s="1819"/>
      <c r="H55" s="1819"/>
      <c r="I55" s="1819"/>
      <c r="J55" s="1819"/>
      <c r="K55" s="2260"/>
      <c r="L55" s="2261"/>
      <c r="M55" s="2261"/>
      <c r="N55" s="2261"/>
      <c r="O55" s="2261"/>
      <c r="P55" s="2261"/>
      <c r="Q55" s="2261"/>
      <c r="R55" s="2261"/>
      <c r="S55" s="2261"/>
      <c r="T55" s="2261"/>
      <c r="U55" s="2261"/>
      <c r="V55" s="2261"/>
      <c r="W55" s="2261"/>
      <c r="X55" s="2261"/>
      <c r="Y55" s="2261"/>
      <c r="Z55" s="2261"/>
      <c r="AA55" s="2261"/>
      <c r="AB55" s="2261"/>
      <c r="AC55" s="2261"/>
      <c r="AD55" s="2261"/>
      <c r="AE55" s="2262"/>
      <c r="AF55" s="1899"/>
      <c r="AG55" s="1900"/>
      <c r="AH55" s="1900"/>
      <c r="AI55" s="1900"/>
      <c r="AJ55" s="1901"/>
      <c r="AK55" s="2260"/>
      <c r="AL55" s="2261"/>
      <c r="AM55" s="2261"/>
      <c r="AN55" s="2261"/>
      <c r="AO55" s="2261"/>
      <c r="AP55" s="2261"/>
      <c r="AQ55" s="2261"/>
      <c r="AR55" s="2261"/>
      <c r="AS55" s="2261"/>
      <c r="AT55" s="2261"/>
      <c r="AU55" s="2261"/>
      <c r="AV55" s="2261"/>
      <c r="AW55" s="2261"/>
      <c r="AX55" s="2261"/>
      <c r="AY55" s="2261"/>
      <c r="AZ55" s="2261"/>
      <c r="BA55" s="2261"/>
      <c r="BB55" s="2261"/>
      <c r="BC55" s="2261"/>
      <c r="BD55" s="2261"/>
      <c r="BE55" s="2261"/>
      <c r="BF55" s="2261"/>
      <c r="BG55" s="2261"/>
      <c r="BH55" s="2261"/>
      <c r="BI55" s="2267"/>
      <c r="BQ55" s="2223"/>
      <c r="BR55" s="2223"/>
      <c r="BS55" s="1824"/>
      <c r="BT55" s="1824"/>
      <c r="BU55" s="1824"/>
      <c r="BV55" s="1824"/>
      <c r="BW55" s="1824"/>
      <c r="BX55" s="1824"/>
      <c r="BY55" s="1824"/>
      <c r="BZ55" s="1824"/>
      <c r="CA55" s="1824"/>
      <c r="CB55" s="1824"/>
      <c r="CC55" s="1824"/>
      <c r="CD55" s="1826"/>
      <c r="CE55" s="1826"/>
      <c r="CF55" s="1826"/>
      <c r="CG55" s="1826"/>
      <c r="CH55" s="1826"/>
      <c r="CI55" s="1826"/>
      <c r="CJ55" s="1826"/>
      <c r="CK55" s="1826"/>
      <c r="CL55" s="1826"/>
      <c r="CM55" s="1826"/>
      <c r="CN55" s="1826"/>
      <c r="CO55" s="1826"/>
      <c r="CP55" s="1826"/>
      <c r="CQ55" s="1826"/>
      <c r="CR55" s="1826"/>
      <c r="CS55" s="1826"/>
      <c r="CT55" s="1826"/>
      <c r="CU55" s="1826"/>
      <c r="CV55" s="1826"/>
      <c r="CW55" s="1826"/>
      <c r="CX55" s="1826"/>
      <c r="CY55" s="1826"/>
      <c r="CZ55" s="1826"/>
      <c r="DA55" s="1826"/>
      <c r="DB55" s="1826"/>
      <c r="DC55" s="1827"/>
      <c r="DD55" s="1827"/>
      <c r="DE55" s="1827"/>
      <c r="DF55" s="1827"/>
      <c r="DG55" s="1828"/>
      <c r="DH55" s="1828"/>
      <c r="DI55" s="1828"/>
      <c r="DJ55" s="1828"/>
      <c r="DK55" s="1822"/>
      <c r="DL55" s="1822"/>
      <c r="DM55" s="1822"/>
      <c r="DN55" s="1822"/>
      <c r="DO55" s="1822"/>
      <c r="DP55" s="1822"/>
      <c r="DQ55" s="1822"/>
      <c r="DR55" s="1822"/>
      <c r="DS55" s="1822"/>
      <c r="DT55" s="1822"/>
      <c r="DU55" s="1822"/>
      <c r="DV55" s="1822"/>
      <c r="DW55" s="1822"/>
    </row>
    <row r="56" spans="1:127" ht="6.75" customHeight="1">
      <c r="A56" s="1762"/>
      <c r="B56" s="1763"/>
      <c r="C56" s="1924"/>
      <c r="D56" s="1927"/>
      <c r="E56" s="1930"/>
      <c r="F56" s="1818"/>
      <c r="G56" s="1819"/>
      <c r="H56" s="1819"/>
      <c r="I56" s="1819"/>
      <c r="J56" s="1819"/>
      <c r="K56" s="2263"/>
      <c r="L56" s="2264"/>
      <c r="M56" s="2264"/>
      <c r="N56" s="2264"/>
      <c r="O56" s="2264"/>
      <c r="P56" s="2264"/>
      <c r="Q56" s="2264"/>
      <c r="R56" s="2264"/>
      <c r="S56" s="2264"/>
      <c r="T56" s="2264"/>
      <c r="U56" s="2264"/>
      <c r="V56" s="2264"/>
      <c r="W56" s="2264"/>
      <c r="X56" s="2264"/>
      <c r="Y56" s="2264"/>
      <c r="Z56" s="2264"/>
      <c r="AA56" s="2264"/>
      <c r="AB56" s="2264"/>
      <c r="AC56" s="2264"/>
      <c r="AD56" s="2264"/>
      <c r="AE56" s="2265"/>
      <c r="AF56" s="1902"/>
      <c r="AG56" s="1903"/>
      <c r="AH56" s="1903"/>
      <c r="AI56" s="1903"/>
      <c r="AJ56" s="1904"/>
      <c r="AK56" s="2263"/>
      <c r="AL56" s="2264"/>
      <c r="AM56" s="2264"/>
      <c r="AN56" s="2264"/>
      <c r="AO56" s="2264"/>
      <c r="AP56" s="2264"/>
      <c r="AQ56" s="2264"/>
      <c r="AR56" s="2264"/>
      <c r="AS56" s="2264"/>
      <c r="AT56" s="2264"/>
      <c r="AU56" s="2264"/>
      <c r="AV56" s="2264"/>
      <c r="AW56" s="2264"/>
      <c r="AX56" s="2264"/>
      <c r="AY56" s="2264"/>
      <c r="AZ56" s="2264"/>
      <c r="BA56" s="2264"/>
      <c r="BB56" s="2264"/>
      <c r="BC56" s="2264"/>
      <c r="BD56" s="2264"/>
      <c r="BE56" s="2264"/>
      <c r="BF56" s="2264"/>
      <c r="BG56" s="2264"/>
      <c r="BH56" s="2264"/>
      <c r="BI56" s="2268"/>
      <c r="BQ56" s="2223"/>
      <c r="BR56" s="2223"/>
      <c r="BS56" s="1824"/>
      <c r="BT56" s="1824"/>
      <c r="BU56" s="1824"/>
      <c r="BV56" s="1824"/>
      <c r="BW56" s="1824"/>
      <c r="BX56" s="1824"/>
      <c r="BY56" s="1824"/>
      <c r="BZ56" s="1824"/>
      <c r="CA56" s="1824"/>
      <c r="CB56" s="1824"/>
      <c r="CC56" s="1824"/>
      <c r="CD56" s="1826"/>
      <c r="CE56" s="1826"/>
      <c r="CF56" s="1826"/>
      <c r="CG56" s="1826"/>
      <c r="CH56" s="1826"/>
      <c r="CI56" s="1826"/>
      <c r="CJ56" s="1826"/>
      <c r="CK56" s="1826"/>
      <c r="CL56" s="1826"/>
      <c r="CM56" s="1826"/>
      <c r="CN56" s="1826"/>
      <c r="CO56" s="1826"/>
      <c r="CP56" s="1826"/>
      <c r="CQ56" s="1826"/>
      <c r="CR56" s="1826"/>
      <c r="CS56" s="1826"/>
      <c r="CT56" s="1826"/>
      <c r="CU56" s="1826"/>
      <c r="CV56" s="1826"/>
      <c r="CW56" s="1826"/>
      <c r="CX56" s="1826"/>
      <c r="CY56" s="1826"/>
      <c r="CZ56" s="1826"/>
      <c r="DA56" s="1826"/>
      <c r="DB56" s="1826"/>
      <c r="DC56" s="1827"/>
      <c r="DD56" s="1827"/>
      <c r="DE56" s="1827"/>
      <c r="DF56" s="1827"/>
      <c r="DG56" s="1828"/>
      <c r="DH56" s="1828"/>
      <c r="DI56" s="1828"/>
      <c r="DJ56" s="1828"/>
      <c r="DK56" s="1822"/>
      <c r="DL56" s="1822"/>
      <c r="DM56" s="1822"/>
      <c r="DN56" s="1822"/>
      <c r="DO56" s="1822"/>
      <c r="DP56" s="1822"/>
      <c r="DQ56" s="1822"/>
      <c r="DR56" s="1822"/>
      <c r="DS56" s="1822"/>
      <c r="DT56" s="1822"/>
      <c r="DU56" s="1822"/>
      <c r="DV56" s="1822"/>
      <c r="DW56" s="1822"/>
    </row>
    <row r="57" spans="1:127" ht="6.75" customHeight="1">
      <c r="A57" s="1762"/>
      <c r="B57" s="1763"/>
      <c r="C57" s="1924"/>
      <c r="D57" s="1927"/>
      <c r="E57" s="1930"/>
      <c r="F57" s="1852" t="s">
        <v>282</v>
      </c>
      <c r="G57" s="1852"/>
      <c r="H57" s="1852"/>
      <c r="I57" s="1852"/>
      <c r="J57" s="1853"/>
      <c r="K57" s="1873" t="s">
        <v>363</v>
      </c>
      <c r="L57" s="1873"/>
      <c r="M57" s="1873"/>
      <c r="N57" s="1873"/>
      <c r="O57" s="1873"/>
      <c r="P57" s="1873"/>
      <c r="Q57" s="1873"/>
      <c r="R57" s="1873"/>
      <c r="S57" s="1873"/>
      <c r="T57" s="1873"/>
      <c r="U57" s="1873"/>
      <c r="V57" s="1873"/>
      <c r="W57" s="1873"/>
      <c r="X57" s="1873"/>
      <c r="Y57" s="1873"/>
      <c r="Z57" s="1873"/>
      <c r="AA57" s="1819" t="s">
        <v>296</v>
      </c>
      <c r="AB57" s="1819"/>
      <c r="AC57" s="1783" t="s">
        <v>357</v>
      </c>
      <c r="AD57" s="1783"/>
      <c r="AE57" s="1783"/>
      <c r="AF57" s="1783"/>
      <c r="AG57" s="1783"/>
      <c r="AH57" s="1783"/>
      <c r="AI57" s="1783"/>
      <c r="AJ57" s="1783"/>
      <c r="AK57" s="1783"/>
      <c r="AL57" s="1783"/>
      <c r="AM57" s="1783"/>
      <c r="AN57" s="1783"/>
      <c r="AO57" s="1783"/>
      <c r="AP57" s="1783"/>
      <c r="AQ57" s="1783"/>
      <c r="AR57" s="1783"/>
      <c r="AS57" s="1783"/>
      <c r="AT57" s="1783"/>
      <c r="AU57" s="1783"/>
      <c r="AV57" s="1783"/>
      <c r="AW57" s="1783"/>
      <c r="AX57" s="1783"/>
      <c r="AY57" s="1783"/>
      <c r="AZ57" s="1783"/>
      <c r="BA57" s="1783"/>
      <c r="BB57" s="1783"/>
      <c r="BC57" s="1783"/>
      <c r="BD57" s="1783"/>
      <c r="BE57" s="1783"/>
      <c r="BF57" s="1783"/>
      <c r="BG57" s="1783"/>
      <c r="BH57" s="1783"/>
      <c r="BI57" s="1823"/>
      <c r="BQ57" s="2223"/>
      <c r="BR57" s="2223"/>
      <c r="BS57" s="1824"/>
      <c r="BT57" s="1824"/>
      <c r="BU57" s="1824"/>
      <c r="BV57" s="1824"/>
      <c r="BW57" s="1824"/>
      <c r="BX57" s="1824"/>
      <c r="BY57" s="1824"/>
      <c r="BZ57" s="1824"/>
      <c r="CA57" s="1824"/>
      <c r="CB57" s="1824"/>
      <c r="CC57" s="1824"/>
      <c r="CD57" s="1826"/>
      <c r="CE57" s="1826"/>
      <c r="CF57" s="1826"/>
      <c r="CG57" s="1826"/>
      <c r="CH57" s="1826"/>
      <c r="CI57" s="1826"/>
      <c r="CJ57" s="1826"/>
      <c r="CK57" s="1826"/>
      <c r="CL57" s="1826"/>
      <c r="CM57" s="1826"/>
      <c r="CN57" s="1826"/>
      <c r="CO57" s="1826"/>
      <c r="CP57" s="1826"/>
      <c r="CQ57" s="1826"/>
      <c r="CR57" s="1826"/>
      <c r="CS57" s="1826"/>
      <c r="CT57" s="1826"/>
      <c r="CU57" s="1826"/>
      <c r="CV57" s="1826"/>
      <c r="CW57" s="1826"/>
      <c r="CX57" s="1826"/>
      <c r="CY57" s="1826"/>
      <c r="CZ57" s="1826"/>
      <c r="DA57" s="1826"/>
      <c r="DB57" s="1826"/>
      <c r="DC57" s="1827"/>
      <c r="DD57" s="1827"/>
      <c r="DE57" s="1827"/>
      <c r="DF57" s="1827"/>
      <c r="DG57" s="1828"/>
      <c r="DH57" s="1828"/>
      <c r="DI57" s="1828"/>
      <c r="DJ57" s="1828"/>
      <c r="DK57" s="1822"/>
      <c r="DL57" s="1822"/>
      <c r="DM57" s="1822"/>
      <c r="DN57" s="1822"/>
      <c r="DO57" s="1822"/>
      <c r="DP57" s="1822"/>
      <c r="DQ57" s="1822"/>
      <c r="DR57" s="1822"/>
      <c r="DS57" s="1822"/>
      <c r="DT57" s="1822"/>
      <c r="DU57" s="1822"/>
      <c r="DV57" s="1822"/>
      <c r="DW57" s="1822"/>
    </row>
    <row r="58" spans="1:127" ht="6.75" customHeight="1">
      <c r="A58" s="1762"/>
      <c r="B58" s="1763"/>
      <c r="C58" s="1924"/>
      <c r="D58" s="1927"/>
      <c r="E58" s="1930"/>
      <c r="F58" s="1802"/>
      <c r="G58" s="1802"/>
      <c r="H58" s="1802"/>
      <c r="I58" s="1802"/>
      <c r="J58" s="1803"/>
      <c r="K58" s="1873"/>
      <c r="L58" s="1873"/>
      <c r="M58" s="1873"/>
      <c r="N58" s="1873"/>
      <c r="O58" s="1873"/>
      <c r="P58" s="1873"/>
      <c r="Q58" s="1873"/>
      <c r="R58" s="1873"/>
      <c r="S58" s="1873"/>
      <c r="T58" s="1873"/>
      <c r="U58" s="1873"/>
      <c r="V58" s="1873"/>
      <c r="W58" s="1873"/>
      <c r="X58" s="1873"/>
      <c r="Y58" s="1873"/>
      <c r="Z58" s="1873"/>
      <c r="AA58" s="1819"/>
      <c r="AB58" s="1819"/>
      <c r="AC58" s="1783"/>
      <c r="AD58" s="1783"/>
      <c r="AE58" s="1783"/>
      <c r="AF58" s="1783"/>
      <c r="AG58" s="1783"/>
      <c r="AH58" s="1783"/>
      <c r="AI58" s="1783"/>
      <c r="AJ58" s="1783"/>
      <c r="AK58" s="1783"/>
      <c r="AL58" s="1783"/>
      <c r="AM58" s="1783"/>
      <c r="AN58" s="1783"/>
      <c r="AO58" s="1783"/>
      <c r="AP58" s="1783"/>
      <c r="AQ58" s="1783"/>
      <c r="AR58" s="1783"/>
      <c r="AS58" s="1783"/>
      <c r="AT58" s="1783"/>
      <c r="AU58" s="1783"/>
      <c r="AV58" s="1783"/>
      <c r="AW58" s="1783"/>
      <c r="AX58" s="1783"/>
      <c r="AY58" s="1783"/>
      <c r="AZ58" s="1783"/>
      <c r="BA58" s="1783"/>
      <c r="BB58" s="1783"/>
      <c r="BC58" s="1783"/>
      <c r="BD58" s="1783"/>
      <c r="BE58" s="1783"/>
      <c r="BF58" s="1783"/>
      <c r="BG58" s="1783"/>
      <c r="BH58" s="1783"/>
      <c r="BI58" s="1823"/>
      <c r="BQ58" s="2223"/>
      <c r="BR58" s="2223"/>
      <c r="BS58" s="1824"/>
      <c r="BT58" s="1824"/>
      <c r="BU58" s="1824"/>
      <c r="BV58" s="1824"/>
      <c r="BW58" s="1824"/>
      <c r="BX58" s="1824"/>
      <c r="BY58" s="1824"/>
      <c r="BZ58" s="1824"/>
      <c r="CA58" s="1824"/>
      <c r="CB58" s="1824"/>
      <c r="CC58" s="1824"/>
      <c r="CD58" s="1826"/>
      <c r="CE58" s="1826"/>
      <c r="CF58" s="1826"/>
      <c r="CG58" s="1826"/>
      <c r="CH58" s="1826"/>
      <c r="CI58" s="1826"/>
      <c r="CJ58" s="1826"/>
      <c r="CK58" s="1826"/>
      <c r="CL58" s="1826"/>
      <c r="CM58" s="1826"/>
      <c r="CN58" s="1826"/>
      <c r="CO58" s="1826"/>
      <c r="CP58" s="1826"/>
      <c r="CQ58" s="1826"/>
      <c r="CR58" s="1826"/>
      <c r="CS58" s="1826"/>
      <c r="CT58" s="1826"/>
      <c r="CU58" s="1826"/>
      <c r="CV58" s="1826"/>
      <c r="CW58" s="1826"/>
      <c r="CX58" s="1826"/>
      <c r="CY58" s="1826"/>
      <c r="CZ58" s="1826"/>
      <c r="DA58" s="1826"/>
      <c r="DB58" s="1826"/>
      <c r="DC58" s="1827"/>
      <c r="DD58" s="1827"/>
      <c r="DE58" s="1827"/>
      <c r="DF58" s="1827"/>
      <c r="DG58" s="1828"/>
      <c r="DH58" s="1828"/>
      <c r="DI58" s="1828"/>
      <c r="DJ58" s="1828"/>
      <c r="DK58" s="1822"/>
      <c r="DL58" s="1822"/>
      <c r="DM58" s="1822"/>
      <c r="DN58" s="1822"/>
      <c r="DO58" s="1822"/>
      <c r="DP58" s="1822"/>
      <c r="DQ58" s="1822"/>
      <c r="DR58" s="1822"/>
      <c r="DS58" s="1822"/>
      <c r="DT58" s="1822"/>
      <c r="DU58" s="1822"/>
      <c r="DV58" s="1822"/>
      <c r="DW58" s="1822"/>
    </row>
    <row r="59" spans="1:127" ht="6.75" customHeight="1" thickBot="1">
      <c r="A59" s="1762"/>
      <c r="B59" s="1763"/>
      <c r="C59" s="1925"/>
      <c r="D59" s="1928"/>
      <c r="E59" s="1931"/>
      <c r="F59" s="1939"/>
      <c r="G59" s="1939"/>
      <c r="H59" s="1939"/>
      <c r="I59" s="1939"/>
      <c r="J59" s="1940"/>
      <c r="K59" s="1874"/>
      <c r="L59" s="1874"/>
      <c r="M59" s="1874"/>
      <c r="N59" s="1874"/>
      <c r="O59" s="1874"/>
      <c r="P59" s="1874"/>
      <c r="Q59" s="1874"/>
      <c r="R59" s="1874"/>
      <c r="S59" s="1874"/>
      <c r="T59" s="1874"/>
      <c r="U59" s="1874"/>
      <c r="V59" s="1874"/>
      <c r="W59" s="1874"/>
      <c r="X59" s="1874"/>
      <c r="Y59" s="1874"/>
      <c r="Z59" s="1874"/>
      <c r="AA59" s="1872"/>
      <c r="AB59" s="1872"/>
      <c r="AC59" s="1875"/>
      <c r="AD59" s="1875"/>
      <c r="AE59" s="1875"/>
      <c r="AF59" s="1875"/>
      <c r="AG59" s="1875"/>
      <c r="AH59" s="1875"/>
      <c r="AI59" s="1875"/>
      <c r="AJ59" s="1875"/>
      <c r="AK59" s="1875"/>
      <c r="AL59" s="1875"/>
      <c r="AM59" s="1875"/>
      <c r="AN59" s="1875"/>
      <c r="AO59" s="1875"/>
      <c r="AP59" s="1875"/>
      <c r="AQ59" s="1875"/>
      <c r="AR59" s="1875"/>
      <c r="AS59" s="1875"/>
      <c r="AT59" s="1875"/>
      <c r="AU59" s="1875"/>
      <c r="AV59" s="1875"/>
      <c r="AW59" s="1875"/>
      <c r="AX59" s="1875"/>
      <c r="AY59" s="1875"/>
      <c r="AZ59" s="1875"/>
      <c r="BA59" s="1875"/>
      <c r="BB59" s="1875"/>
      <c r="BC59" s="1875"/>
      <c r="BD59" s="1875"/>
      <c r="BE59" s="1875"/>
      <c r="BF59" s="1875"/>
      <c r="BG59" s="1875"/>
      <c r="BH59" s="1875"/>
      <c r="BI59" s="1876"/>
      <c r="BQ59" s="2223"/>
      <c r="BR59" s="2223"/>
      <c r="BS59" s="1824"/>
      <c r="BT59" s="1824"/>
      <c r="BU59" s="1824"/>
      <c r="BV59" s="1824"/>
      <c r="BW59" s="1824"/>
      <c r="BX59" s="1824"/>
      <c r="BY59" s="1824"/>
      <c r="BZ59" s="1824"/>
      <c r="CA59" s="1824"/>
      <c r="CB59" s="1824"/>
      <c r="CC59" s="1824"/>
      <c r="CD59" s="1826"/>
      <c r="CE59" s="1826"/>
      <c r="CF59" s="1826"/>
      <c r="CG59" s="1826"/>
      <c r="CH59" s="1826"/>
      <c r="CI59" s="1826"/>
      <c r="CJ59" s="1826"/>
      <c r="CK59" s="1826"/>
      <c r="CL59" s="1826"/>
      <c r="CM59" s="1826"/>
      <c r="CN59" s="1826"/>
      <c r="CO59" s="1826"/>
      <c r="CP59" s="1826"/>
      <c r="CQ59" s="1826"/>
      <c r="CR59" s="1826"/>
      <c r="CS59" s="1826"/>
      <c r="CT59" s="1826"/>
      <c r="CU59" s="1826"/>
      <c r="CV59" s="1826"/>
      <c r="CW59" s="1826"/>
      <c r="CX59" s="1826"/>
      <c r="CY59" s="1826"/>
      <c r="CZ59" s="1826"/>
      <c r="DA59" s="1826"/>
      <c r="DB59" s="1826"/>
      <c r="DC59" s="1827"/>
      <c r="DD59" s="1827"/>
      <c r="DE59" s="1827"/>
      <c r="DF59" s="1827"/>
      <c r="DG59" s="1828"/>
      <c r="DH59" s="1828"/>
      <c r="DI59" s="1828"/>
      <c r="DJ59" s="1828"/>
      <c r="DK59" s="1822"/>
      <c r="DL59" s="1822"/>
      <c r="DM59" s="1822"/>
      <c r="DN59" s="1822"/>
      <c r="DO59" s="1822"/>
      <c r="DP59" s="1822"/>
      <c r="DQ59" s="1822"/>
      <c r="DR59" s="1822"/>
      <c r="DS59" s="1822"/>
      <c r="DT59" s="1822"/>
      <c r="DU59" s="1822"/>
      <c r="DV59" s="1822"/>
      <c r="DW59" s="1822"/>
    </row>
    <row r="60" spans="1:127" ht="6.75" customHeight="1">
      <c r="A60" s="1762"/>
      <c r="B60" s="1763"/>
      <c r="C60" s="1911"/>
      <c r="D60" s="1914" t="s">
        <v>297</v>
      </c>
      <c r="E60" s="1915" t="s">
        <v>298</v>
      </c>
      <c r="F60" s="1915"/>
      <c r="G60" s="1915"/>
      <c r="H60" s="1915"/>
      <c r="I60" s="1915"/>
      <c r="J60" s="1916"/>
      <c r="K60" s="1917" t="s">
        <v>299</v>
      </c>
      <c r="L60" s="1918"/>
      <c r="M60" s="1918"/>
      <c r="N60" s="1918"/>
      <c r="O60" s="1918"/>
      <c r="P60" s="1918"/>
      <c r="Q60" s="1918"/>
      <c r="R60" s="1918"/>
      <c r="S60" s="1918"/>
      <c r="T60" s="1918"/>
      <c r="U60" s="1918"/>
      <c r="V60" s="1918"/>
      <c r="W60" s="1918"/>
      <c r="X60" s="1918"/>
      <c r="Y60" s="1918"/>
      <c r="Z60" s="1918"/>
      <c r="AA60" s="1918"/>
      <c r="AB60" s="1918"/>
      <c r="AC60" s="1918"/>
      <c r="AD60" s="1918"/>
      <c r="AE60" s="1918"/>
      <c r="AF60" s="1918"/>
      <c r="AG60" s="1918"/>
      <c r="AH60" s="1918"/>
      <c r="AI60" s="1918"/>
      <c r="AJ60" s="1918"/>
      <c r="AK60" s="1918"/>
      <c r="AL60" s="1918"/>
      <c r="AM60" s="1918"/>
      <c r="AN60" s="1918"/>
      <c r="AO60" s="1918"/>
      <c r="AP60" s="1918"/>
      <c r="AQ60" s="1918"/>
      <c r="AR60" s="1918"/>
      <c r="AS60" s="1918"/>
      <c r="AT60" s="1918"/>
      <c r="AU60" s="1918"/>
      <c r="AV60" s="1918"/>
      <c r="AW60" s="1918"/>
      <c r="AX60" s="1918"/>
      <c r="AY60" s="1918"/>
      <c r="AZ60" s="1918"/>
      <c r="BA60" s="1918"/>
      <c r="BB60" s="1918"/>
      <c r="BC60" s="1918"/>
      <c r="BD60" s="1918"/>
      <c r="BE60" s="1918"/>
      <c r="BF60" s="1918"/>
      <c r="BG60" s="1918"/>
      <c r="BH60" s="1918"/>
      <c r="BI60" s="1918"/>
      <c r="BQ60" s="2223"/>
      <c r="BR60" s="2223"/>
      <c r="BS60" s="1824"/>
      <c r="BT60" s="1824"/>
      <c r="BU60" s="1824"/>
      <c r="BV60" s="1824"/>
      <c r="BW60" s="1824"/>
      <c r="BX60" s="1824"/>
      <c r="BY60" s="1824"/>
      <c r="BZ60" s="1824"/>
      <c r="CA60" s="1824"/>
      <c r="CB60" s="1824"/>
      <c r="CC60" s="1824"/>
      <c r="CD60" s="1826"/>
      <c r="CE60" s="1826"/>
      <c r="CF60" s="1826"/>
      <c r="CG60" s="1826"/>
      <c r="CH60" s="1826"/>
      <c r="CI60" s="1826"/>
      <c r="CJ60" s="1826"/>
      <c r="CK60" s="1826"/>
      <c r="CL60" s="1826"/>
      <c r="CM60" s="1826"/>
      <c r="CN60" s="1826"/>
      <c r="CO60" s="1826"/>
      <c r="CP60" s="1826"/>
      <c r="CQ60" s="1826"/>
      <c r="CR60" s="1826"/>
      <c r="CS60" s="1826"/>
      <c r="CT60" s="1826"/>
      <c r="CU60" s="1826"/>
      <c r="CV60" s="1826"/>
      <c r="CW60" s="1826"/>
      <c r="CX60" s="1826"/>
      <c r="CY60" s="1826"/>
      <c r="CZ60" s="1826"/>
      <c r="DA60" s="1826"/>
      <c r="DB60" s="1826"/>
      <c r="DC60" s="1827"/>
      <c r="DD60" s="1827"/>
      <c r="DE60" s="1827"/>
      <c r="DF60" s="1827"/>
      <c r="DG60" s="1828"/>
      <c r="DH60" s="1828"/>
      <c r="DI60" s="1828"/>
      <c r="DJ60" s="1828"/>
      <c r="DK60" s="1822"/>
      <c r="DL60" s="1822"/>
      <c r="DM60" s="1822"/>
      <c r="DN60" s="1822"/>
      <c r="DO60" s="1822"/>
      <c r="DP60" s="1822"/>
      <c r="DQ60" s="1822"/>
      <c r="DR60" s="1822"/>
      <c r="DS60" s="1822"/>
      <c r="DT60" s="1822"/>
      <c r="DU60" s="1822"/>
      <c r="DV60" s="1822"/>
      <c r="DW60" s="1822"/>
    </row>
    <row r="61" spans="1:127" ht="6.75" customHeight="1">
      <c r="A61" s="1762"/>
      <c r="B61" s="1763"/>
      <c r="C61" s="1912"/>
      <c r="D61" s="1914"/>
      <c r="E61" s="1915"/>
      <c r="F61" s="1915"/>
      <c r="G61" s="1915"/>
      <c r="H61" s="1915"/>
      <c r="I61" s="1915"/>
      <c r="J61" s="1916"/>
      <c r="K61" s="1919"/>
      <c r="L61" s="1920"/>
      <c r="M61" s="1920"/>
      <c r="N61" s="1920"/>
      <c r="O61" s="1920"/>
      <c r="P61" s="1920"/>
      <c r="Q61" s="1920"/>
      <c r="R61" s="1920"/>
      <c r="S61" s="1920"/>
      <c r="T61" s="1920"/>
      <c r="U61" s="1920"/>
      <c r="V61" s="1920"/>
      <c r="W61" s="1920"/>
      <c r="X61" s="1920"/>
      <c r="Y61" s="1920"/>
      <c r="Z61" s="1920"/>
      <c r="AA61" s="1920"/>
      <c r="AB61" s="1920"/>
      <c r="AC61" s="1920"/>
      <c r="AD61" s="1920"/>
      <c r="AE61" s="1920"/>
      <c r="AF61" s="1920"/>
      <c r="AG61" s="1920"/>
      <c r="AH61" s="1920"/>
      <c r="AI61" s="1920"/>
      <c r="AJ61" s="1920"/>
      <c r="AK61" s="1920"/>
      <c r="AL61" s="1920"/>
      <c r="AM61" s="1920"/>
      <c r="AN61" s="1920"/>
      <c r="AO61" s="1920"/>
      <c r="AP61" s="1920"/>
      <c r="AQ61" s="1920"/>
      <c r="AR61" s="1920"/>
      <c r="AS61" s="1920"/>
      <c r="AT61" s="1920"/>
      <c r="AU61" s="1920"/>
      <c r="AV61" s="1920"/>
      <c r="AW61" s="1920"/>
      <c r="AX61" s="1920"/>
      <c r="AY61" s="1920"/>
      <c r="AZ61" s="1920"/>
      <c r="BA61" s="1920"/>
      <c r="BB61" s="1920"/>
      <c r="BC61" s="1920"/>
      <c r="BD61" s="1920"/>
      <c r="BE61" s="1920"/>
      <c r="BF61" s="1920"/>
      <c r="BG61" s="1920"/>
      <c r="BH61" s="1920"/>
      <c r="BI61" s="1920"/>
      <c r="BQ61" s="2223"/>
      <c r="BR61" s="2223"/>
      <c r="BS61" s="1824"/>
      <c r="BT61" s="1824"/>
      <c r="BU61" s="1824"/>
      <c r="BV61" s="1824"/>
      <c r="BW61" s="1824"/>
      <c r="BX61" s="1824"/>
      <c r="BY61" s="1824"/>
      <c r="BZ61" s="1824"/>
      <c r="CA61" s="1824"/>
      <c r="CB61" s="1824"/>
      <c r="CC61" s="1824"/>
      <c r="CD61" s="1826"/>
      <c r="CE61" s="1826"/>
      <c r="CF61" s="1826"/>
      <c r="CG61" s="1826"/>
      <c r="CH61" s="1826"/>
      <c r="CI61" s="1826"/>
      <c r="CJ61" s="1826"/>
      <c r="CK61" s="1826"/>
      <c r="CL61" s="1826"/>
      <c r="CM61" s="1826"/>
      <c r="CN61" s="1826"/>
      <c r="CO61" s="1826"/>
      <c r="CP61" s="1826"/>
      <c r="CQ61" s="1826"/>
      <c r="CR61" s="1826"/>
      <c r="CS61" s="1826"/>
      <c r="CT61" s="1826"/>
      <c r="CU61" s="1826"/>
      <c r="CV61" s="1826"/>
      <c r="CW61" s="1826"/>
      <c r="CX61" s="1826"/>
      <c r="CY61" s="1826"/>
      <c r="CZ61" s="1826"/>
      <c r="DA61" s="1826"/>
      <c r="DB61" s="1826"/>
      <c r="DC61" s="1827"/>
      <c r="DD61" s="1827"/>
      <c r="DE61" s="1827"/>
      <c r="DF61" s="1827"/>
      <c r="DG61" s="1828"/>
      <c r="DH61" s="1828"/>
      <c r="DI61" s="1828"/>
      <c r="DJ61" s="1828"/>
      <c r="DK61" s="1822"/>
      <c r="DL61" s="1822"/>
      <c r="DM61" s="1822"/>
      <c r="DN61" s="1822"/>
      <c r="DO61" s="1822"/>
      <c r="DP61" s="1822"/>
      <c r="DQ61" s="1822"/>
      <c r="DR61" s="1822"/>
      <c r="DS61" s="1822"/>
      <c r="DT61" s="1822"/>
      <c r="DU61" s="1822"/>
      <c r="DV61" s="1822"/>
      <c r="DW61" s="1822"/>
    </row>
    <row r="62" spans="1:127" ht="6.75" customHeight="1" thickBot="1">
      <c r="A62" s="1762"/>
      <c r="B62" s="1763"/>
      <c r="C62" s="1913"/>
      <c r="D62" s="1914"/>
      <c r="E62" s="1915"/>
      <c r="F62" s="1915"/>
      <c r="G62" s="1915"/>
      <c r="H62" s="1915"/>
      <c r="I62" s="1915"/>
      <c r="J62" s="1916"/>
      <c r="K62" s="1921"/>
      <c r="L62" s="1922"/>
      <c r="M62" s="1922"/>
      <c r="N62" s="1922"/>
      <c r="O62" s="1922"/>
      <c r="P62" s="1922"/>
      <c r="Q62" s="1922"/>
      <c r="R62" s="1922"/>
      <c r="S62" s="1922"/>
      <c r="T62" s="1922"/>
      <c r="U62" s="1922"/>
      <c r="V62" s="1922"/>
      <c r="W62" s="1922"/>
      <c r="X62" s="1922"/>
      <c r="Y62" s="1922"/>
      <c r="Z62" s="1922"/>
      <c r="AA62" s="1922"/>
      <c r="AB62" s="1922"/>
      <c r="AC62" s="1922"/>
      <c r="AD62" s="1922"/>
      <c r="AE62" s="1922"/>
      <c r="AF62" s="1922"/>
      <c r="AG62" s="1922"/>
      <c r="AH62" s="1922"/>
      <c r="AI62" s="1922"/>
      <c r="AJ62" s="1922"/>
      <c r="AK62" s="1922"/>
      <c r="AL62" s="1922"/>
      <c r="AM62" s="1922"/>
      <c r="AN62" s="1922"/>
      <c r="AO62" s="1922"/>
      <c r="AP62" s="1922"/>
      <c r="AQ62" s="1922"/>
      <c r="AR62" s="1922"/>
      <c r="AS62" s="1922"/>
      <c r="AT62" s="1922"/>
      <c r="AU62" s="1922"/>
      <c r="AV62" s="1922"/>
      <c r="AW62" s="1922"/>
      <c r="AX62" s="1922"/>
      <c r="AY62" s="1922"/>
      <c r="AZ62" s="1922"/>
      <c r="BA62" s="1922"/>
      <c r="BB62" s="1922"/>
      <c r="BC62" s="1922"/>
      <c r="BD62" s="1922"/>
      <c r="BE62" s="1922"/>
      <c r="BF62" s="1922"/>
      <c r="BG62" s="1922"/>
      <c r="BH62" s="1922"/>
      <c r="BI62" s="1922"/>
      <c r="BQ62" s="2223"/>
      <c r="BR62" s="2223"/>
      <c r="BS62" s="1824"/>
      <c r="BT62" s="1824"/>
      <c r="BU62" s="1824"/>
      <c r="BV62" s="1824"/>
      <c r="BW62" s="1824"/>
      <c r="BX62" s="1824"/>
      <c r="BY62" s="1824"/>
      <c r="BZ62" s="1824"/>
      <c r="CA62" s="1824"/>
      <c r="CB62" s="1824"/>
      <c r="CC62" s="1824"/>
      <c r="CD62" s="1826"/>
      <c r="CE62" s="1826"/>
      <c r="CF62" s="1826"/>
      <c r="CG62" s="1826"/>
      <c r="CH62" s="1826"/>
      <c r="CI62" s="1826"/>
      <c r="CJ62" s="1826"/>
      <c r="CK62" s="1826"/>
      <c r="CL62" s="1826"/>
      <c r="CM62" s="1826"/>
      <c r="CN62" s="1826"/>
      <c r="CO62" s="1826"/>
      <c r="CP62" s="1826"/>
      <c r="CQ62" s="1826"/>
      <c r="CR62" s="1826"/>
      <c r="CS62" s="1826"/>
      <c r="CT62" s="1826"/>
      <c r="CU62" s="1826"/>
      <c r="CV62" s="1826"/>
      <c r="CW62" s="1826"/>
      <c r="CX62" s="1826"/>
      <c r="CY62" s="1826"/>
      <c r="CZ62" s="1826"/>
      <c r="DA62" s="1826"/>
      <c r="DB62" s="1826"/>
      <c r="DC62" s="1827"/>
      <c r="DD62" s="1827"/>
      <c r="DE62" s="1827"/>
      <c r="DF62" s="1827"/>
      <c r="DG62" s="1828"/>
      <c r="DH62" s="1828"/>
      <c r="DI62" s="1828"/>
      <c r="DJ62" s="1828"/>
      <c r="DK62" s="1822"/>
      <c r="DL62" s="1822"/>
      <c r="DM62" s="1822"/>
      <c r="DN62" s="1822"/>
      <c r="DO62" s="1822"/>
      <c r="DP62" s="1822"/>
      <c r="DQ62" s="1822"/>
      <c r="DR62" s="1822"/>
      <c r="DS62" s="1822"/>
      <c r="DT62" s="1822"/>
      <c r="DU62" s="1822"/>
      <c r="DV62" s="1822"/>
      <c r="DW62" s="1822"/>
    </row>
    <row r="63" spans="1:127" ht="6.75" customHeight="1">
      <c r="A63" s="1762"/>
      <c r="B63" s="1763"/>
      <c r="C63" s="1766" t="s">
        <v>254</v>
      </c>
      <c r="D63" s="1769" t="s">
        <v>300</v>
      </c>
      <c r="E63" s="1941" t="s">
        <v>301</v>
      </c>
      <c r="F63" s="1941"/>
      <c r="G63" s="1941"/>
      <c r="H63" s="1941"/>
      <c r="I63" s="1941"/>
      <c r="J63" s="1942"/>
      <c r="K63" s="1947" t="s">
        <v>302</v>
      </c>
      <c r="L63" s="1947"/>
      <c r="M63" s="1947"/>
      <c r="N63" s="1947"/>
      <c r="O63" s="1947"/>
      <c r="P63" s="1947"/>
      <c r="Q63" s="1947"/>
      <c r="R63" s="1947"/>
      <c r="S63" s="1947"/>
      <c r="T63" s="1947"/>
      <c r="U63" s="1947"/>
      <c r="V63" s="1947"/>
      <c r="W63" s="1947"/>
      <c r="X63" s="1947"/>
      <c r="Y63" s="1947"/>
      <c r="Z63" s="1947"/>
      <c r="AA63" s="1947"/>
      <c r="AB63" s="1947"/>
      <c r="AC63" s="1947"/>
      <c r="AD63" s="1947"/>
      <c r="AE63" s="1947"/>
      <c r="AF63" s="1947"/>
      <c r="AG63" s="1947"/>
      <c r="AH63" s="1947"/>
      <c r="AI63" s="1947"/>
      <c r="AJ63" s="1947"/>
      <c r="AK63" s="1947"/>
      <c r="AL63" s="1947"/>
      <c r="AM63" s="1947"/>
      <c r="AN63" s="1947"/>
      <c r="AO63" s="1947"/>
      <c r="AP63" s="1947"/>
      <c r="AQ63" s="1947"/>
      <c r="AR63" s="1947"/>
      <c r="AS63" s="1947"/>
      <c r="AT63" s="1947"/>
      <c r="AU63" s="1947"/>
      <c r="AV63" s="1947"/>
      <c r="AW63" s="1947"/>
      <c r="AX63" s="1947"/>
      <c r="AY63" s="1947"/>
      <c r="AZ63" s="1947"/>
      <c r="BA63" s="1947"/>
      <c r="BB63" s="1947"/>
      <c r="BC63" s="1947"/>
      <c r="BD63" s="1947"/>
      <c r="BE63" s="1947"/>
      <c r="BF63" s="1947"/>
      <c r="BG63" s="1947"/>
      <c r="BH63" s="1947"/>
      <c r="BI63" s="1948"/>
      <c r="BQ63" s="2223"/>
      <c r="BR63" s="2223"/>
      <c r="BS63" s="1824"/>
      <c r="BT63" s="1824"/>
      <c r="BU63" s="1824"/>
      <c r="BV63" s="1824"/>
      <c r="BW63" s="1824"/>
      <c r="BX63" s="1824"/>
      <c r="BY63" s="1824"/>
      <c r="BZ63" s="1824"/>
      <c r="CA63" s="1824"/>
      <c r="CB63" s="1824"/>
      <c r="CC63" s="1824"/>
      <c r="CD63" s="1826"/>
      <c r="CE63" s="1826"/>
      <c r="CF63" s="1826"/>
      <c r="CG63" s="1826"/>
      <c r="CH63" s="1826"/>
      <c r="CI63" s="1826"/>
      <c r="CJ63" s="1826"/>
      <c r="CK63" s="1826"/>
      <c r="CL63" s="1826"/>
      <c r="CM63" s="1826"/>
      <c r="CN63" s="1826"/>
      <c r="CO63" s="1826"/>
      <c r="CP63" s="1826"/>
      <c r="CQ63" s="1826"/>
      <c r="CR63" s="1826"/>
      <c r="CS63" s="1826"/>
      <c r="CT63" s="1826"/>
      <c r="CU63" s="1826"/>
      <c r="CV63" s="1826"/>
      <c r="CW63" s="1826"/>
      <c r="CX63" s="1826"/>
      <c r="CY63" s="1826"/>
      <c r="CZ63" s="1826"/>
      <c r="DA63" s="1826"/>
      <c r="DB63" s="1826"/>
      <c r="DC63" s="1827"/>
      <c r="DD63" s="1827"/>
      <c r="DE63" s="1827"/>
      <c r="DF63" s="1827"/>
      <c r="DG63" s="1828"/>
      <c r="DH63" s="1828"/>
      <c r="DI63" s="1828"/>
      <c r="DJ63" s="1828"/>
      <c r="DK63" s="1822"/>
      <c r="DL63" s="1822"/>
      <c r="DM63" s="1822"/>
      <c r="DN63" s="1822"/>
      <c r="DO63" s="1822"/>
      <c r="DP63" s="1822"/>
      <c r="DQ63" s="1822"/>
      <c r="DR63" s="1822"/>
      <c r="DS63" s="1822"/>
      <c r="DT63" s="1822"/>
      <c r="DU63" s="1822"/>
      <c r="DV63" s="1822"/>
      <c r="DW63" s="1822"/>
    </row>
    <row r="64" spans="1:127" ht="6.75" customHeight="1">
      <c r="A64" s="1762"/>
      <c r="B64" s="1763"/>
      <c r="C64" s="1767"/>
      <c r="D64" s="1770"/>
      <c r="E64" s="1943"/>
      <c r="F64" s="1943"/>
      <c r="G64" s="1943"/>
      <c r="H64" s="1943"/>
      <c r="I64" s="1943"/>
      <c r="J64" s="1944"/>
      <c r="K64" s="1949"/>
      <c r="L64" s="1949"/>
      <c r="M64" s="1949"/>
      <c r="N64" s="1949"/>
      <c r="O64" s="1949"/>
      <c r="P64" s="1949"/>
      <c r="Q64" s="1949"/>
      <c r="R64" s="1949"/>
      <c r="S64" s="1949"/>
      <c r="T64" s="1949"/>
      <c r="U64" s="1949"/>
      <c r="V64" s="1949"/>
      <c r="W64" s="1949"/>
      <c r="X64" s="1949"/>
      <c r="Y64" s="1949"/>
      <c r="Z64" s="1949"/>
      <c r="AA64" s="1949"/>
      <c r="AB64" s="1949"/>
      <c r="AC64" s="1949"/>
      <c r="AD64" s="1949"/>
      <c r="AE64" s="1949"/>
      <c r="AF64" s="1949"/>
      <c r="AG64" s="1949"/>
      <c r="AH64" s="1949"/>
      <c r="AI64" s="1949"/>
      <c r="AJ64" s="1949"/>
      <c r="AK64" s="1949"/>
      <c r="AL64" s="1949"/>
      <c r="AM64" s="1949"/>
      <c r="AN64" s="1949"/>
      <c r="AO64" s="1949"/>
      <c r="AP64" s="1949"/>
      <c r="AQ64" s="1949"/>
      <c r="AR64" s="1949"/>
      <c r="AS64" s="1949"/>
      <c r="AT64" s="1949"/>
      <c r="AU64" s="1949"/>
      <c r="AV64" s="1949"/>
      <c r="AW64" s="1949"/>
      <c r="AX64" s="1949"/>
      <c r="AY64" s="1949"/>
      <c r="AZ64" s="1949"/>
      <c r="BA64" s="1949"/>
      <c r="BB64" s="1949"/>
      <c r="BC64" s="1949"/>
      <c r="BD64" s="1949"/>
      <c r="BE64" s="1949"/>
      <c r="BF64" s="1949"/>
      <c r="BG64" s="1949"/>
      <c r="BH64" s="1949"/>
      <c r="BI64" s="1950"/>
      <c r="BQ64" s="2223"/>
      <c r="BR64" s="2223"/>
      <c r="BS64" s="1824"/>
      <c r="BT64" s="1824"/>
      <c r="BU64" s="1824"/>
      <c r="BV64" s="1824"/>
      <c r="BW64" s="1824"/>
      <c r="BX64" s="1824"/>
      <c r="BY64" s="1824"/>
      <c r="BZ64" s="1824"/>
      <c r="CA64" s="1824"/>
      <c r="CB64" s="1824"/>
      <c r="CC64" s="1824"/>
      <c r="CD64" s="1826"/>
      <c r="CE64" s="1826"/>
      <c r="CF64" s="1826"/>
      <c r="CG64" s="1826"/>
      <c r="CH64" s="1826"/>
      <c r="CI64" s="1826"/>
      <c r="CJ64" s="1826"/>
      <c r="CK64" s="1826"/>
      <c r="CL64" s="1826"/>
      <c r="CM64" s="1826"/>
      <c r="CN64" s="1826"/>
      <c r="CO64" s="1826"/>
      <c r="CP64" s="1826"/>
      <c r="CQ64" s="1826"/>
      <c r="CR64" s="1826"/>
      <c r="CS64" s="1826"/>
      <c r="CT64" s="1826"/>
      <c r="CU64" s="1826"/>
      <c r="CV64" s="1826"/>
      <c r="CW64" s="1826"/>
      <c r="CX64" s="1826"/>
      <c r="CY64" s="1826"/>
      <c r="CZ64" s="1826"/>
      <c r="DA64" s="1826"/>
      <c r="DB64" s="1826"/>
      <c r="DC64" s="1827"/>
      <c r="DD64" s="1827"/>
      <c r="DE64" s="1827"/>
      <c r="DF64" s="1827"/>
      <c r="DG64" s="1828"/>
      <c r="DH64" s="1828"/>
      <c r="DI64" s="1828"/>
      <c r="DJ64" s="1828"/>
      <c r="DK64" s="1822"/>
      <c r="DL64" s="1822"/>
      <c r="DM64" s="1822"/>
      <c r="DN64" s="1822"/>
      <c r="DO64" s="1822"/>
      <c r="DP64" s="1822"/>
      <c r="DQ64" s="1822"/>
      <c r="DR64" s="1822"/>
      <c r="DS64" s="1822"/>
      <c r="DT64" s="1822"/>
      <c r="DU64" s="1822"/>
      <c r="DV64" s="1822"/>
      <c r="DW64" s="1822"/>
    </row>
    <row r="65" spans="1:127" ht="6.75" customHeight="1" thickBot="1">
      <c r="A65" s="1762"/>
      <c r="B65" s="1763"/>
      <c r="C65" s="1767"/>
      <c r="D65" s="1770"/>
      <c r="E65" s="1943"/>
      <c r="F65" s="1943"/>
      <c r="G65" s="1943"/>
      <c r="H65" s="1943"/>
      <c r="I65" s="1943"/>
      <c r="J65" s="1944"/>
      <c r="K65" s="1949"/>
      <c r="L65" s="1949"/>
      <c r="M65" s="1949"/>
      <c r="N65" s="1949"/>
      <c r="O65" s="1949"/>
      <c r="P65" s="1949"/>
      <c r="Q65" s="1949"/>
      <c r="R65" s="1949"/>
      <c r="S65" s="1949"/>
      <c r="T65" s="1949"/>
      <c r="U65" s="1949"/>
      <c r="V65" s="1949"/>
      <c r="W65" s="1949"/>
      <c r="X65" s="1949"/>
      <c r="Y65" s="1949"/>
      <c r="Z65" s="1949"/>
      <c r="AA65" s="1949"/>
      <c r="AB65" s="1949"/>
      <c r="AC65" s="1949"/>
      <c r="AD65" s="1949"/>
      <c r="AE65" s="1949"/>
      <c r="AF65" s="1949"/>
      <c r="AG65" s="1949"/>
      <c r="AH65" s="1949"/>
      <c r="AI65" s="1949"/>
      <c r="AJ65" s="1949"/>
      <c r="AK65" s="1949"/>
      <c r="AL65" s="1949"/>
      <c r="AM65" s="1949"/>
      <c r="AN65" s="1949"/>
      <c r="AO65" s="1949"/>
      <c r="AP65" s="1949"/>
      <c r="AQ65" s="1949"/>
      <c r="AR65" s="1949"/>
      <c r="AS65" s="1949"/>
      <c r="AT65" s="1949"/>
      <c r="AU65" s="1949"/>
      <c r="AV65" s="1949"/>
      <c r="AW65" s="1949"/>
      <c r="AX65" s="1949"/>
      <c r="AY65" s="1949"/>
      <c r="AZ65" s="1949"/>
      <c r="BA65" s="1949"/>
      <c r="BB65" s="1949"/>
      <c r="BC65" s="1949"/>
      <c r="BD65" s="1949"/>
      <c r="BE65" s="1949"/>
      <c r="BF65" s="1949"/>
      <c r="BG65" s="1949"/>
      <c r="BH65" s="1949"/>
      <c r="BI65" s="1950"/>
      <c r="BQ65" s="2223"/>
      <c r="BR65" s="2223"/>
      <c r="BS65" s="1824"/>
      <c r="BT65" s="1824"/>
      <c r="BU65" s="1824"/>
      <c r="BV65" s="1824"/>
      <c r="BW65" s="1824"/>
      <c r="BX65" s="1824"/>
      <c r="BY65" s="1824"/>
      <c r="BZ65" s="1824"/>
      <c r="CA65" s="1824"/>
      <c r="CB65" s="1824"/>
      <c r="CC65" s="1824"/>
      <c r="CD65" s="1826"/>
      <c r="CE65" s="1826"/>
      <c r="CF65" s="1826"/>
      <c r="CG65" s="1826"/>
      <c r="CH65" s="1826"/>
      <c r="CI65" s="1826"/>
      <c r="CJ65" s="1826"/>
      <c r="CK65" s="1826"/>
      <c r="CL65" s="1826"/>
      <c r="CM65" s="1826"/>
      <c r="CN65" s="1826"/>
      <c r="CO65" s="1826"/>
      <c r="CP65" s="1826"/>
      <c r="CQ65" s="1826"/>
      <c r="CR65" s="1826"/>
      <c r="CS65" s="1826"/>
      <c r="CT65" s="1826"/>
      <c r="CU65" s="1826"/>
      <c r="CV65" s="1826"/>
      <c r="CW65" s="1826"/>
      <c r="CX65" s="1826"/>
      <c r="CY65" s="1826"/>
      <c r="CZ65" s="1826"/>
      <c r="DA65" s="1826"/>
      <c r="DB65" s="1826"/>
      <c r="DC65" s="1827"/>
      <c r="DD65" s="1827"/>
      <c r="DE65" s="1827"/>
      <c r="DF65" s="1827"/>
      <c r="DG65" s="1828"/>
      <c r="DH65" s="1828"/>
      <c r="DI65" s="1828"/>
      <c r="DJ65" s="1828"/>
      <c r="DK65" s="1822"/>
      <c r="DL65" s="1822"/>
      <c r="DM65" s="1822"/>
      <c r="DN65" s="1822"/>
      <c r="DO65" s="1822"/>
      <c r="DP65" s="1822"/>
      <c r="DQ65" s="1822"/>
      <c r="DR65" s="1822"/>
      <c r="DS65" s="1822"/>
      <c r="DT65" s="1822"/>
      <c r="DU65" s="1822"/>
      <c r="DV65" s="1822"/>
      <c r="DW65" s="1822"/>
    </row>
    <row r="66" spans="1:127" ht="6.75" customHeight="1">
      <c r="A66" s="1762"/>
      <c r="B66" s="1763"/>
      <c r="C66" s="1767"/>
      <c r="D66" s="1770"/>
      <c r="E66" s="1943"/>
      <c r="F66" s="1943"/>
      <c r="G66" s="1943"/>
      <c r="H66" s="1943"/>
      <c r="I66" s="1943"/>
      <c r="J66" s="1944"/>
      <c r="K66" s="1963" t="s">
        <v>364</v>
      </c>
      <c r="L66" s="1964"/>
      <c r="M66" s="2317" t="s">
        <v>365</v>
      </c>
      <c r="N66" s="2318"/>
      <c r="O66" s="2318"/>
      <c r="P66" s="2318"/>
      <c r="Q66" s="2319"/>
      <c r="R66" s="1975" t="s">
        <v>259</v>
      </c>
      <c r="S66" s="1976"/>
      <c r="T66" s="2257" t="s">
        <v>366</v>
      </c>
      <c r="U66" s="2259"/>
      <c r="V66" s="1975" t="s">
        <v>303</v>
      </c>
      <c r="W66" s="1976"/>
      <c r="X66" s="2257" t="s">
        <v>367</v>
      </c>
      <c r="Y66" s="2259"/>
      <c r="Z66" s="1951" t="s">
        <v>304</v>
      </c>
      <c r="AA66" s="1952"/>
      <c r="AB66" s="1952"/>
      <c r="AC66" s="1952"/>
      <c r="AD66" s="1952"/>
      <c r="AE66" s="1952"/>
      <c r="AF66" s="1952"/>
      <c r="AG66" s="1952"/>
      <c r="AH66" s="1952"/>
      <c r="AI66" s="1952"/>
      <c r="AJ66" s="1952"/>
      <c r="AK66" s="1952"/>
      <c r="AL66" s="1952"/>
      <c r="AM66" s="1952"/>
      <c r="AN66" s="1952"/>
      <c r="AO66" s="1952"/>
      <c r="AP66" s="1952"/>
      <c r="AQ66" s="1952"/>
      <c r="AR66" s="1952"/>
      <c r="AS66" s="1952"/>
      <c r="AT66" s="1952"/>
      <c r="AU66" s="1952"/>
      <c r="AV66" s="1952"/>
      <c r="AW66" s="1952"/>
      <c r="AX66" s="1952"/>
      <c r="AY66" s="1952"/>
      <c r="AZ66" s="1952"/>
      <c r="BA66" s="1952"/>
      <c r="BB66" s="1952"/>
      <c r="BC66" s="1952"/>
      <c r="BD66" s="1952"/>
      <c r="BE66" s="1952"/>
      <c r="BF66" s="1952"/>
      <c r="BG66" s="1952"/>
      <c r="BH66" s="1952"/>
      <c r="BI66" s="1953"/>
      <c r="BQ66" s="2223"/>
      <c r="BR66" s="2223"/>
      <c r="BS66" s="1824"/>
      <c r="BT66" s="1824"/>
      <c r="BU66" s="1824"/>
      <c r="BV66" s="1824"/>
      <c r="BW66" s="1824"/>
      <c r="BX66" s="1824"/>
      <c r="BY66" s="1824"/>
      <c r="BZ66" s="1824"/>
      <c r="CA66" s="1824"/>
      <c r="CB66" s="1824"/>
      <c r="CC66" s="1824"/>
      <c r="CD66" s="1826"/>
      <c r="CE66" s="1826"/>
      <c r="CF66" s="1826"/>
      <c r="CG66" s="1826"/>
      <c r="CH66" s="1826"/>
      <c r="CI66" s="1826"/>
      <c r="CJ66" s="1826"/>
      <c r="CK66" s="1826"/>
      <c r="CL66" s="1826"/>
      <c r="CM66" s="1826"/>
      <c r="CN66" s="1826"/>
      <c r="CO66" s="1826"/>
      <c r="CP66" s="1826"/>
      <c r="CQ66" s="1826"/>
      <c r="CR66" s="1826"/>
      <c r="CS66" s="1826"/>
      <c r="CT66" s="1826"/>
      <c r="CU66" s="1826"/>
      <c r="CV66" s="1826"/>
      <c r="CW66" s="1826"/>
      <c r="CX66" s="1826"/>
      <c r="CY66" s="1826"/>
      <c r="CZ66" s="1826"/>
      <c r="DA66" s="1826"/>
      <c r="DB66" s="1826"/>
      <c r="DC66" s="1827"/>
      <c r="DD66" s="1827"/>
      <c r="DE66" s="1827"/>
      <c r="DF66" s="1827"/>
      <c r="DG66" s="1828"/>
      <c r="DH66" s="1828"/>
      <c r="DI66" s="1828"/>
      <c r="DJ66" s="1828"/>
      <c r="DK66" s="1822"/>
      <c r="DL66" s="1822"/>
      <c r="DM66" s="1822"/>
      <c r="DN66" s="1822"/>
      <c r="DO66" s="1822"/>
      <c r="DP66" s="1822"/>
      <c r="DQ66" s="1822"/>
      <c r="DR66" s="1822"/>
      <c r="DS66" s="1822"/>
      <c r="DT66" s="1822"/>
      <c r="DU66" s="1822"/>
      <c r="DV66" s="1822"/>
      <c r="DW66" s="1822"/>
    </row>
    <row r="67" spans="1:127" ht="6.75" customHeight="1">
      <c r="A67" s="1762"/>
      <c r="B67" s="1763"/>
      <c r="C67" s="1767"/>
      <c r="D67" s="1770"/>
      <c r="E67" s="1943"/>
      <c r="F67" s="1943"/>
      <c r="G67" s="1943"/>
      <c r="H67" s="1943"/>
      <c r="I67" s="1943"/>
      <c r="J67" s="1944"/>
      <c r="K67" s="1965"/>
      <c r="L67" s="1966"/>
      <c r="M67" s="2320"/>
      <c r="N67" s="2321"/>
      <c r="O67" s="2321"/>
      <c r="P67" s="2321"/>
      <c r="Q67" s="2322"/>
      <c r="R67" s="1977"/>
      <c r="S67" s="1978"/>
      <c r="T67" s="2260"/>
      <c r="U67" s="2262"/>
      <c r="V67" s="1977"/>
      <c r="W67" s="1978"/>
      <c r="X67" s="2260"/>
      <c r="Y67" s="2262"/>
      <c r="Z67" s="1954"/>
      <c r="AA67" s="1955"/>
      <c r="AB67" s="1955"/>
      <c r="AC67" s="1955"/>
      <c r="AD67" s="1955"/>
      <c r="AE67" s="1955"/>
      <c r="AF67" s="1955"/>
      <c r="AG67" s="1955"/>
      <c r="AH67" s="1955"/>
      <c r="AI67" s="1955"/>
      <c r="AJ67" s="1955"/>
      <c r="AK67" s="1955"/>
      <c r="AL67" s="1955"/>
      <c r="AM67" s="1955"/>
      <c r="AN67" s="1955"/>
      <c r="AO67" s="1955"/>
      <c r="AP67" s="1955"/>
      <c r="AQ67" s="1955"/>
      <c r="AR67" s="1955"/>
      <c r="AS67" s="1955"/>
      <c r="AT67" s="1955"/>
      <c r="AU67" s="1955"/>
      <c r="AV67" s="1955"/>
      <c r="AW67" s="1955"/>
      <c r="AX67" s="1955"/>
      <c r="AY67" s="1955"/>
      <c r="AZ67" s="1955"/>
      <c r="BA67" s="1955"/>
      <c r="BB67" s="1955"/>
      <c r="BC67" s="1955"/>
      <c r="BD67" s="1955"/>
      <c r="BE67" s="1955"/>
      <c r="BF67" s="1955"/>
      <c r="BG67" s="1955"/>
      <c r="BH67" s="1955"/>
      <c r="BI67" s="1956"/>
      <c r="BQ67" s="2223"/>
      <c r="BR67" s="2223"/>
      <c r="BS67" s="1824"/>
      <c r="BT67" s="1824"/>
      <c r="BU67" s="1824"/>
      <c r="BV67" s="1824"/>
      <c r="BW67" s="1824"/>
      <c r="BX67" s="1824"/>
      <c r="BY67" s="1824"/>
      <c r="BZ67" s="1824"/>
      <c r="CA67" s="1824"/>
      <c r="CB67" s="1824"/>
      <c r="CC67" s="1824"/>
      <c r="CD67" s="1826"/>
      <c r="CE67" s="1826"/>
      <c r="CF67" s="1826"/>
      <c r="CG67" s="1826"/>
      <c r="CH67" s="1826"/>
      <c r="CI67" s="1826"/>
      <c r="CJ67" s="1826"/>
      <c r="CK67" s="1826"/>
      <c r="CL67" s="1826"/>
      <c r="CM67" s="1826"/>
      <c r="CN67" s="1826"/>
      <c r="CO67" s="1826"/>
      <c r="CP67" s="1826"/>
      <c r="CQ67" s="1826"/>
      <c r="CR67" s="1826"/>
      <c r="CS67" s="1826"/>
      <c r="CT67" s="1826"/>
      <c r="CU67" s="1826"/>
      <c r="CV67" s="1826"/>
      <c r="CW67" s="1826"/>
      <c r="CX67" s="1826"/>
      <c r="CY67" s="1826"/>
      <c r="CZ67" s="1826"/>
      <c r="DA67" s="1826"/>
      <c r="DB67" s="1826"/>
      <c r="DC67" s="1827"/>
      <c r="DD67" s="1827"/>
      <c r="DE67" s="1827"/>
      <c r="DF67" s="1827"/>
      <c r="DG67" s="1828"/>
      <c r="DH67" s="1828"/>
      <c r="DI67" s="1828"/>
      <c r="DJ67" s="1828"/>
      <c r="DK67" s="1822"/>
      <c r="DL67" s="1822"/>
      <c r="DM67" s="1822"/>
      <c r="DN67" s="1822"/>
      <c r="DO67" s="1822"/>
      <c r="DP67" s="1822"/>
      <c r="DQ67" s="1822"/>
      <c r="DR67" s="1822"/>
      <c r="DS67" s="1822"/>
      <c r="DT67" s="1822"/>
      <c r="DU67" s="1822"/>
      <c r="DV67" s="1822"/>
      <c r="DW67" s="1822"/>
    </row>
    <row r="68" spans="1:127" ht="6.75" customHeight="1" thickBot="1">
      <c r="A68" s="1762"/>
      <c r="B68" s="1763"/>
      <c r="C68" s="1767"/>
      <c r="D68" s="1770"/>
      <c r="E68" s="1943"/>
      <c r="F68" s="1943"/>
      <c r="G68" s="1943"/>
      <c r="H68" s="1943"/>
      <c r="I68" s="1943"/>
      <c r="J68" s="1944"/>
      <c r="K68" s="1967"/>
      <c r="L68" s="1968"/>
      <c r="M68" s="2326"/>
      <c r="N68" s="2327"/>
      <c r="O68" s="2327"/>
      <c r="P68" s="2327"/>
      <c r="Q68" s="2328"/>
      <c r="R68" s="1979"/>
      <c r="S68" s="1980"/>
      <c r="T68" s="2315"/>
      <c r="U68" s="2316"/>
      <c r="V68" s="1979"/>
      <c r="W68" s="1980"/>
      <c r="X68" s="2315"/>
      <c r="Y68" s="2316"/>
      <c r="Z68" s="1957"/>
      <c r="AA68" s="1958"/>
      <c r="AB68" s="1958"/>
      <c r="AC68" s="1958"/>
      <c r="AD68" s="1958"/>
      <c r="AE68" s="1958"/>
      <c r="AF68" s="1958"/>
      <c r="AG68" s="1958"/>
      <c r="AH68" s="1958"/>
      <c r="AI68" s="1958"/>
      <c r="AJ68" s="1958"/>
      <c r="AK68" s="1958"/>
      <c r="AL68" s="1958"/>
      <c r="AM68" s="1958"/>
      <c r="AN68" s="1958"/>
      <c r="AO68" s="1958"/>
      <c r="AP68" s="1958"/>
      <c r="AQ68" s="1958"/>
      <c r="AR68" s="1958"/>
      <c r="AS68" s="1958"/>
      <c r="AT68" s="1958"/>
      <c r="AU68" s="1958"/>
      <c r="AV68" s="1958"/>
      <c r="AW68" s="1958"/>
      <c r="AX68" s="1958"/>
      <c r="AY68" s="1958"/>
      <c r="AZ68" s="1958"/>
      <c r="BA68" s="1958"/>
      <c r="BB68" s="1958"/>
      <c r="BC68" s="1958"/>
      <c r="BD68" s="1958"/>
      <c r="BE68" s="1958"/>
      <c r="BF68" s="1958"/>
      <c r="BG68" s="1958"/>
      <c r="BH68" s="1958"/>
      <c r="BI68" s="1959"/>
      <c r="BQ68" s="2223"/>
      <c r="BR68" s="2223"/>
      <c r="BS68" s="1824"/>
      <c r="BT68" s="1824"/>
      <c r="BU68" s="1824"/>
      <c r="BV68" s="1824"/>
      <c r="BW68" s="1824"/>
      <c r="BX68" s="1824"/>
      <c r="BY68" s="1824"/>
      <c r="BZ68" s="1824"/>
      <c r="CA68" s="1824"/>
      <c r="CB68" s="1824"/>
      <c r="CC68" s="1824"/>
      <c r="CD68" s="1826"/>
      <c r="CE68" s="1826"/>
      <c r="CF68" s="1826"/>
      <c r="CG68" s="1826"/>
      <c r="CH68" s="1826"/>
      <c r="CI68" s="1826"/>
      <c r="CJ68" s="1826"/>
      <c r="CK68" s="1826"/>
      <c r="CL68" s="1826"/>
      <c r="CM68" s="1826"/>
      <c r="CN68" s="1826"/>
      <c r="CO68" s="1826"/>
      <c r="CP68" s="1826"/>
      <c r="CQ68" s="1826"/>
      <c r="CR68" s="1826"/>
      <c r="CS68" s="1826"/>
      <c r="CT68" s="1826"/>
      <c r="CU68" s="1826"/>
      <c r="CV68" s="1826"/>
      <c r="CW68" s="1826"/>
      <c r="CX68" s="1826"/>
      <c r="CY68" s="1826"/>
      <c r="CZ68" s="1826"/>
      <c r="DA68" s="1826"/>
      <c r="DB68" s="1826"/>
      <c r="DC68" s="1827"/>
      <c r="DD68" s="1827"/>
      <c r="DE68" s="1827"/>
      <c r="DF68" s="1827"/>
      <c r="DG68" s="1828"/>
      <c r="DH68" s="1828"/>
      <c r="DI68" s="1828"/>
      <c r="DJ68" s="1828"/>
      <c r="DK68" s="1822"/>
      <c r="DL68" s="1822"/>
      <c r="DM68" s="1822"/>
      <c r="DN68" s="1822"/>
      <c r="DO68" s="1822"/>
      <c r="DP68" s="1822"/>
      <c r="DQ68" s="1822"/>
      <c r="DR68" s="1822"/>
      <c r="DS68" s="1822"/>
      <c r="DT68" s="1822"/>
      <c r="DU68" s="1822"/>
      <c r="DV68" s="1822"/>
      <c r="DW68" s="1822"/>
    </row>
    <row r="69" spans="1:127" ht="6.75" customHeight="1">
      <c r="A69" s="1762"/>
      <c r="B69" s="1763"/>
      <c r="C69" s="1767"/>
      <c r="D69" s="1770"/>
      <c r="E69" s="1943"/>
      <c r="F69" s="1943"/>
      <c r="G69" s="1943"/>
      <c r="H69" s="1943"/>
      <c r="I69" s="1943"/>
      <c r="J69" s="1944"/>
      <c r="K69" s="1757" t="s">
        <v>305</v>
      </c>
      <c r="L69" s="1757"/>
      <c r="M69" s="1757"/>
      <c r="N69" s="1757"/>
      <c r="O69" s="1757"/>
      <c r="P69" s="1757"/>
      <c r="Q69" s="1757"/>
      <c r="R69" s="1757"/>
      <c r="S69" s="1757"/>
      <c r="T69" s="1757"/>
      <c r="U69" s="1757"/>
      <c r="V69" s="1757"/>
      <c r="W69" s="1757"/>
      <c r="X69" s="1757"/>
      <c r="Y69" s="1757"/>
      <c r="Z69" s="1757"/>
      <c r="AA69" s="1757"/>
      <c r="AB69" s="1757"/>
      <c r="AC69" s="1757"/>
      <c r="AD69" s="1757"/>
      <c r="AE69" s="1757"/>
      <c r="AF69" s="1757"/>
      <c r="AG69" s="1757"/>
      <c r="AH69" s="1757"/>
      <c r="AI69" s="1757"/>
      <c r="AJ69" s="1757"/>
      <c r="AK69" s="1757"/>
      <c r="AL69" s="1757"/>
      <c r="AM69" s="1757"/>
      <c r="AN69" s="1757"/>
      <c r="AO69" s="1757"/>
      <c r="AP69" s="1757"/>
      <c r="AQ69" s="1757"/>
      <c r="AR69" s="1757"/>
      <c r="AS69" s="1757"/>
      <c r="AT69" s="1757"/>
      <c r="AU69" s="1757"/>
      <c r="AV69" s="1757"/>
      <c r="AW69" s="1757"/>
      <c r="AX69" s="1757"/>
      <c r="AY69" s="1757"/>
      <c r="AZ69" s="1757"/>
      <c r="BA69" s="1757"/>
      <c r="BB69" s="1757"/>
      <c r="BC69" s="1757"/>
      <c r="BD69" s="1757"/>
      <c r="BE69" s="1757"/>
      <c r="BF69" s="1757"/>
      <c r="BG69" s="1757"/>
      <c r="BH69" s="1757"/>
      <c r="BI69" s="1960"/>
      <c r="BQ69" s="2223"/>
      <c r="BR69" s="2223"/>
      <c r="BS69" s="1824"/>
      <c r="BT69" s="1824"/>
      <c r="BU69" s="1824"/>
      <c r="BV69" s="1824"/>
      <c r="BW69" s="1824"/>
      <c r="BX69" s="1824"/>
      <c r="BY69" s="1824"/>
      <c r="BZ69" s="1824"/>
      <c r="CA69" s="1824"/>
      <c r="CB69" s="1824"/>
      <c r="CC69" s="1824"/>
      <c r="CD69" s="1826"/>
      <c r="CE69" s="1826"/>
      <c r="CF69" s="1826"/>
      <c r="CG69" s="1826"/>
      <c r="CH69" s="1826"/>
      <c r="CI69" s="1826"/>
      <c r="CJ69" s="1826"/>
      <c r="CK69" s="1826"/>
      <c r="CL69" s="1826"/>
      <c r="CM69" s="1826"/>
      <c r="CN69" s="1826"/>
      <c r="CO69" s="1826"/>
      <c r="CP69" s="1826"/>
      <c r="CQ69" s="1826"/>
      <c r="CR69" s="1826"/>
      <c r="CS69" s="1826"/>
      <c r="CT69" s="1826"/>
      <c r="CU69" s="1826"/>
      <c r="CV69" s="1826"/>
      <c r="CW69" s="1826"/>
      <c r="CX69" s="1826"/>
      <c r="CY69" s="1826"/>
      <c r="CZ69" s="1826"/>
      <c r="DA69" s="1826"/>
      <c r="DB69" s="1826"/>
      <c r="DC69" s="1827"/>
      <c r="DD69" s="1827"/>
      <c r="DE69" s="1827"/>
      <c r="DF69" s="1827"/>
      <c r="DG69" s="1828"/>
      <c r="DH69" s="1828"/>
      <c r="DI69" s="1828"/>
      <c r="DJ69" s="1828"/>
      <c r="DK69" s="1822"/>
      <c r="DL69" s="1822"/>
      <c r="DM69" s="1822"/>
      <c r="DN69" s="1822"/>
      <c r="DO69" s="1822"/>
      <c r="DP69" s="1822"/>
      <c r="DQ69" s="1822"/>
      <c r="DR69" s="1822"/>
      <c r="DS69" s="1822"/>
      <c r="DT69" s="1822"/>
      <c r="DU69" s="1822"/>
      <c r="DV69" s="1822"/>
      <c r="DW69" s="1822"/>
    </row>
    <row r="70" spans="1:127" ht="6.75" customHeight="1">
      <c r="A70" s="1762"/>
      <c r="B70" s="1763"/>
      <c r="C70" s="1767"/>
      <c r="D70" s="1770"/>
      <c r="E70" s="1943"/>
      <c r="F70" s="1943"/>
      <c r="G70" s="1943"/>
      <c r="H70" s="1943"/>
      <c r="I70" s="1943"/>
      <c r="J70" s="1944"/>
      <c r="K70" s="1757"/>
      <c r="L70" s="1757"/>
      <c r="M70" s="1757"/>
      <c r="N70" s="1757"/>
      <c r="O70" s="1757"/>
      <c r="P70" s="1757"/>
      <c r="Q70" s="1757"/>
      <c r="R70" s="1757"/>
      <c r="S70" s="1757"/>
      <c r="T70" s="1757"/>
      <c r="U70" s="1757"/>
      <c r="V70" s="1757"/>
      <c r="W70" s="1757"/>
      <c r="X70" s="1757"/>
      <c r="Y70" s="1757"/>
      <c r="Z70" s="1757"/>
      <c r="AA70" s="1757"/>
      <c r="AB70" s="1757"/>
      <c r="AC70" s="1757"/>
      <c r="AD70" s="1757"/>
      <c r="AE70" s="1757"/>
      <c r="AF70" s="1757"/>
      <c r="AG70" s="1757"/>
      <c r="AH70" s="1757"/>
      <c r="AI70" s="1757"/>
      <c r="AJ70" s="1757"/>
      <c r="AK70" s="1757"/>
      <c r="AL70" s="1757"/>
      <c r="AM70" s="1757"/>
      <c r="AN70" s="1757"/>
      <c r="AO70" s="1757"/>
      <c r="AP70" s="1757"/>
      <c r="AQ70" s="1757"/>
      <c r="AR70" s="1757"/>
      <c r="AS70" s="1757"/>
      <c r="AT70" s="1757"/>
      <c r="AU70" s="1757"/>
      <c r="AV70" s="1757"/>
      <c r="AW70" s="1757"/>
      <c r="AX70" s="1757"/>
      <c r="AY70" s="1757"/>
      <c r="AZ70" s="1757"/>
      <c r="BA70" s="1757"/>
      <c r="BB70" s="1757"/>
      <c r="BC70" s="1757"/>
      <c r="BD70" s="1757"/>
      <c r="BE70" s="1757"/>
      <c r="BF70" s="1757"/>
      <c r="BG70" s="1757"/>
      <c r="BH70" s="1757"/>
      <c r="BI70" s="1960"/>
      <c r="BQ70" s="2223"/>
      <c r="BR70" s="2223"/>
      <c r="BS70" s="1824"/>
      <c r="BT70" s="1824"/>
      <c r="BU70" s="1824"/>
      <c r="BV70" s="1824"/>
      <c r="BW70" s="1824"/>
      <c r="BX70" s="1824"/>
      <c r="BY70" s="1824"/>
      <c r="BZ70" s="1824"/>
      <c r="CA70" s="1824"/>
      <c r="CB70" s="1824"/>
      <c r="CC70" s="1824"/>
      <c r="CD70" s="1826"/>
      <c r="CE70" s="1826"/>
      <c r="CF70" s="1826"/>
      <c r="CG70" s="1826"/>
      <c r="CH70" s="1826"/>
      <c r="CI70" s="1826"/>
      <c r="CJ70" s="1826"/>
      <c r="CK70" s="1826"/>
      <c r="CL70" s="1826"/>
      <c r="CM70" s="1826"/>
      <c r="CN70" s="1826"/>
      <c r="CO70" s="1826"/>
      <c r="CP70" s="1826"/>
      <c r="CQ70" s="1826"/>
      <c r="CR70" s="1826"/>
      <c r="CS70" s="1826"/>
      <c r="CT70" s="1826"/>
      <c r="CU70" s="1826"/>
      <c r="CV70" s="1826"/>
      <c r="CW70" s="1826"/>
      <c r="CX70" s="1826"/>
      <c r="CY70" s="1826"/>
      <c r="CZ70" s="1826"/>
      <c r="DA70" s="1826"/>
      <c r="DB70" s="1826"/>
      <c r="DC70" s="1827"/>
      <c r="DD70" s="1827"/>
      <c r="DE70" s="1827"/>
      <c r="DF70" s="1827"/>
      <c r="DG70" s="1828"/>
      <c r="DH70" s="1828"/>
      <c r="DI70" s="1828"/>
      <c r="DJ70" s="1828"/>
      <c r="DK70" s="1822"/>
      <c r="DL70" s="1822"/>
      <c r="DM70" s="1822"/>
      <c r="DN70" s="1822"/>
      <c r="DO70" s="1822"/>
      <c r="DP70" s="1822"/>
      <c r="DQ70" s="1822"/>
      <c r="DR70" s="1822"/>
      <c r="DS70" s="1822"/>
      <c r="DT70" s="1822"/>
      <c r="DU70" s="1822"/>
      <c r="DV70" s="1822"/>
      <c r="DW70" s="1822"/>
    </row>
    <row r="71" spans="1:127" ht="6.75" customHeight="1" thickBot="1">
      <c r="A71" s="1762"/>
      <c r="B71" s="1763"/>
      <c r="C71" s="1767"/>
      <c r="D71" s="1770"/>
      <c r="E71" s="1943"/>
      <c r="F71" s="1943"/>
      <c r="G71" s="1943"/>
      <c r="H71" s="1943"/>
      <c r="I71" s="1943"/>
      <c r="J71" s="1944"/>
      <c r="K71" s="1757"/>
      <c r="L71" s="1757"/>
      <c r="M71" s="1961"/>
      <c r="N71" s="1961"/>
      <c r="O71" s="1961"/>
      <c r="P71" s="1961"/>
      <c r="Q71" s="1961"/>
      <c r="R71" s="1961"/>
      <c r="S71" s="1961"/>
      <c r="T71" s="1961"/>
      <c r="U71" s="1961"/>
      <c r="V71" s="1961"/>
      <c r="W71" s="1961"/>
      <c r="X71" s="1961"/>
      <c r="Y71" s="1961"/>
      <c r="Z71" s="1961"/>
      <c r="AA71" s="1961"/>
      <c r="AB71" s="1961"/>
      <c r="AC71" s="1961"/>
      <c r="AD71" s="1961"/>
      <c r="AE71" s="1961"/>
      <c r="AF71" s="1961"/>
      <c r="AG71" s="1961"/>
      <c r="AH71" s="1961"/>
      <c r="AI71" s="1961"/>
      <c r="AJ71" s="1961"/>
      <c r="AK71" s="1961"/>
      <c r="AL71" s="1961"/>
      <c r="AM71" s="1961"/>
      <c r="AN71" s="1961"/>
      <c r="AO71" s="1961"/>
      <c r="AP71" s="1961"/>
      <c r="AQ71" s="1961"/>
      <c r="AR71" s="1961"/>
      <c r="AS71" s="1961"/>
      <c r="AT71" s="1961"/>
      <c r="AU71" s="1961"/>
      <c r="AV71" s="1961"/>
      <c r="AW71" s="1961"/>
      <c r="AX71" s="1961"/>
      <c r="AY71" s="1961"/>
      <c r="AZ71" s="1961"/>
      <c r="BA71" s="1961"/>
      <c r="BB71" s="1961"/>
      <c r="BC71" s="1961"/>
      <c r="BD71" s="1961"/>
      <c r="BE71" s="1961"/>
      <c r="BF71" s="1961"/>
      <c r="BG71" s="1961"/>
      <c r="BH71" s="1961"/>
      <c r="BI71" s="1962"/>
      <c r="BQ71" s="2223"/>
      <c r="BR71" s="2223"/>
      <c r="BS71" s="1824"/>
      <c r="BT71" s="1824"/>
      <c r="BU71" s="1824"/>
      <c r="BV71" s="1824"/>
      <c r="BW71" s="1824"/>
      <c r="BX71" s="1824"/>
      <c r="BY71" s="1824"/>
      <c r="BZ71" s="1824"/>
      <c r="CA71" s="1824"/>
      <c r="CB71" s="1824"/>
      <c r="CC71" s="1824"/>
      <c r="CD71" s="1826"/>
      <c r="CE71" s="1826"/>
      <c r="CF71" s="1826"/>
      <c r="CG71" s="1826"/>
      <c r="CH71" s="1826"/>
      <c r="CI71" s="1826"/>
      <c r="CJ71" s="1826"/>
      <c r="CK71" s="1826"/>
      <c r="CL71" s="1826"/>
      <c r="CM71" s="1826"/>
      <c r="CN71" s="1826"/>
      <c r="CO71" s="1826"/>
      <c r="CP71" s="1826"/>
      <c r="CQ71" s="1826"/>
      <c r="CR71" s="1826"/>
      <c r="CS71" s="1826"/>
      <c r="CT71" s="1826"/>
      <c r="CU71" s="1826"/>
      <c r="CV71" s="1826"/>
      <c r="CW71" s="1826"/>
      <c r="CX71" s="1826"/>
      <c r="CY71" s="1826"/>
      <c r="CZ71" s="1826"/>
      <c r="DA71" s="1826"/>
      <c r="DB71" s="1826"/>
      <c r="DC71" s="1827"/>
      <c r="DD71" s="1827"/>
      <c r="DE71" s="1827"/>
      <c r="DF71" s="1827"/>
      <c r="DG71" s="1828"/>
      <c r="DH71" s="1828"/>
      <c r="DI71" s="1828"/>
      <c r="DJ71" s="1828"/>
      <c r="DK71" s="1822"/>
      <c r="DL71" s="1822"/>
      <c r="DM71" s="1822"/>
      <c r="DN71" s="1822"/>
      <c r="DO71" s="1822"/>
      <c r="DP71" s="1822"/>
      <c r="DQ71" s="1822"/>
      <c r="DR71" s="1822"/>
      <c r="DS71" s="1822"/>
      <c r="DT71" s="1822"/>
      <c r="DU71" s="1822"/>
      <c r="DV71" s="1822"/>
      <c r="DW71" s="1822"/>
    </row>
    <row r="72" spans="1:127" ht="6.75" customHeight="1">
      <c r="A72" s="1762"/>
      <c r="B72" s="1763"/>
      <c r="C72" s="1767"/>
      <c r="D72" s="1770"/>
      <c r="E72" s="1943"/>
      <c r="F72" s="1943"/>
      <c r="G72" s="1943"/>
      <c r="H72" s="1943"/>
      <c r="I72" s="1943"/>
      <c r="J72" s="1944"/>
      <c r="K72" s="1963" t="s">
        <v>289</v>
      </c>
      <c r="L72" s="1964"/>
      <c r="M72" s="2317"/>
      <c r="N72" s="2318"/>
      <c r="O72" s="2318"/>
      <c r="P72" s="2318"/>
      <c r="Q72" s="2319"/>
      <c r="R72" s="1975" t="s">
        <v>259</v>
      </c>
      <c r="S72" s="1976"/>
      <c r="T72" s="2257"/>
      <c r="U72" s="2259"/>
      <c r="V72" s="1975" t="s">
        <v>303</v>
      </c>
      <c r="W72" s="1976"/>
      <c r="X72" s="2257"/>
      <c r="Y72" s="2259"/>
      <c r="Z72" s="2006" t="s">
        <v>261</v>
      </c>
      <c r="AA72" s="2006" t="s">
        <v>306</v>
      </c>
      <c r="AB72" s="2317"/>
      <c r="AC72" s="2318"/>
      <c r="AD72" s="2318"/>
      <c r="AE72" s="2318"/>
      <c r="AF72" s="2319"/>
      <c r="AG72" s="1975" t="s">
        <v>259</v>
      </c>
      <c r="AH72" s="1976"/>
      <c r="AI72" s="2257"/>
      <c r="AJ72" s="2259"/>
      <c r="AK72" s="1975" t="s">
        <v>303</v>
      </c>
      <c r="AL72" s="1976"/>
      <c r="AM72" s="2257"/>
      <c r="AN72" s="2259"/>
      <c r="AO72" s="1951" t="s">
        <v>261</v>
      </c>
      <c r="AP72" s="1952" t="s">
        <v>307</v>
      </c>
      <c r="AQ72" s="1952"/>
      <c r="AR72" s="1952"/>
      <c r="AS72" s="1952"/>
      <c r="AT72" s="1952"/>
      <c r="AU72" s="1952"/>
      <c r="AV72" s="1952"/>
      <c r="AW72" s="1952"/>
      <c r="AX72" s="1952"/>
      <c r="AY72" s="1952"/>
      <c r="AZ72" s="1952"/>
      <c r="BA72" s="1952"/>
      <c r="BB72" s="1952"/>
      <c r="BC72" s="1952"/>
      <c r="BD72" s="1952"/>
      <c r="BE72" s="1952"/>
      <c r="BF72" s="1952"/>
      <c r="BG72" s="1952"/>
      <c r="BH72" s="1952"/>
      <c r="BI72" s="1953"/>
      <c r="BQ72" s="2223"/>
      <c r="BR72" s="2223"/>
      <c r="BS72" s="1824"/>
      <c r="BT72" s="1824"/>
      <c r="BU72" s="1824"/>
      <c r="BV72" s="1824"/>
      <c r="BW72" s="1824"/>
      <c r="BX72" s="1824"/>
      <c r="BY72" s="1824"/>
      <c r="BZ72" s="1824"/>
      <c r="CA72" s="1824"/>
      <c r="CB72" s="1824"/>
      <c r="CC72" s="1824"/>
      <c r="CD72" s="1826"/>
      <c r="CE72" s="1826"/>
      <c r="CF72" s="1826"/>
      <c r="CG72" s="1826"/>
      <c r="CH72" s="1826"/>
      <c r="CI72" s="1826"/>
      <c r="CJ72" s="1826"/>
      <c r="CK72" s="1826"/>
      <c r="CL72" s="1826"/>
      <c r="CM72" s="1826"/>
      <c r="CN72" s="1826"/>
      <c r="CO72" s="1826"/>
      <c r="CP72" s="1826"/>
      <c r="CQ72" s="1826"/>
      <c r="CR72" s="1826"/>
      <c r="CS72" s="1826"/>
      <c r="CT72" s="1826"/>
      <c r="CU72" s="1826"/>
      <c r="CV72" s="1826"/>
      <c r="CW72" s="1826"/>
      <c r="CX72" s="1826"/>
      <c r="CY72" s="1826"/>
      <c r="CZ72" s="1826"/>
      <c r="DA72" s="1826"/>
      <c r="DB72" s="1826"/>
      <c r="DC72" s="1827"/>
      <c r="DD72" s="1827"/>
      <c r="DE72" s="1827"/>
      <c r="DF72" s="1827"/>
      <c r="DG72" s="1828"/>
      <c r="DH72" s="1828"/>
      <c r="DI72" s="1828"/>
      <c r="DJ72" s="1828"/>
      <c r="DK72" s="1822"/>
      <c r="DL72" s="1822"/>
      <c r="DM72" s="1822"/>
      <c r="DN72" s="1822"/>
      <c r="DO72" s="1822"/>
      <c r="DP72" s="1822"/>
      <c r="DQ72" s="1822"/>
      <c r="DR72" s="1822"/>
      <c r="DS72" s="1822"/>
      <c r="DT72" s="1822"/>
      <c r="DU72" s="1822"/>
      <c r="DV72" s="1822"/>
      <c r="DW72" s="1822"/>
    </row>
    <row r="73" spans="1:127" ht="6.75" customHeight="1">
      <c r="A73" s="1762"/>
      <c r="B73" s="1763"/>
      <c r="C73" s="1767"/>
      <c r="D73" s="1770"/>
      <c r="E73" s="1943"/>
      <c r="F73" s="1943"/>
      <c r="G73" s="1943"/>
      <c r="H73" s="1943"/>
      <c r="I73" s="1943"/>
      <c r="J73" s="1944"/>
      <c r="K73" s="1965"/>
      <c r="L73" s="1966"/>
      <c r="M73" s="2320"/>
      <c r="N73" s="2321"/>
      <c r="O73" s="2321"/>
      <c r="P73" s="2321"/>
      <c r="Q73" s="2322"/>
      <c r="R73" s="1977"/>
      <c r="S73" s="1978"/>
      <c r="T73" s="2260"/>
      <c r="U73" s="2262"/>
      <c r="V73" s="1977"/>
      <c r="W73" s="1978"/>
      <c r="X73" s="2260"/>
      <c r="Y73" s="2262"/>
      <c r="Z73" s="2007"/>
      <c r="AA73" s="2007"/>
      <c r="AB73" s="2320"/>
      <c r="AC73" s="2321"/>
      <c r="AD73" s="2321"/>
      <c r="AE73" s="2321"/>
      <c r="AF73" s="2322"/>
      <c r="AG73" s="1977"/>
      <c r="AH73" s="1978"/>
      <c r="AI73" s="2260"/>
      <c r="AJ73" s="2262"/>
      <c r="AK73" s="1977"/>
      <c r="AL73" s="1978"/>
      <c r="AM73" s="2260"/>
      <c r="AN73" s="2262"/>
      <c r="AO73" s="1954"/>
      <c r="AP73" s="1955"/>
      <c r="AQ73" s="1955"/>
      <c r="AR73" s="1955"/>
      <c r="AS73" s="1955"/>
      <c r="AT73" s="1955"/>
      <c r="AU73" s="1955"/>
      <c r="AV73" s="1955"/>
      <c r="AW73" s="1955"/>
      <c r="AX73" s="1955"/>
      <c r="AY73" s="1955"/>
      <c r="AZ73" s="1955"/>
      <c r="BA73" s="1955"/>
      <c r="BB73" s="1955"/>
      <c r="BC73" s="1955"/>
      <c r="BD73" s="1955"/>
      <c r="BE73" s="1955"/>
      <c r="BF73" s="1955"/>
      <c r="BG73" s="1955"/>
      <c r="BH73" s="1955"/>
      <c r="BI73" s="1956"/>
      <c r="BQ73" s="2223"/>
      <c r="BR73" s="2223"/>
      <c r="BS73" s="1824"/>
      <c r="BT73" s="1824"/>
      <c r="BU73" s="1824"/>
      <c r="BV73" s="1824"/>
      <c r="BW73" s="1824"/>
      <c r="BX73" s="1824"/>
      <c r="BY73" s="1824"/>
      <c r="BZ73" s="1824"/>
      <c r="CA73" s="1824"/>
      <c r="CB73" s="1824"/>
      <c r="CC73" s="1824"/>
      <c r="CD73" s="1826"/>
      <c r="CE73" s="1826"/>
      <c r="CF73" s="1826"/>
      <c r="CG73" s="1826"/>
      <c r="CH73" s="1826"/>
      <c r="CI73" s="1826"/>
      <c r="CJ73" s="1826"/>
      <c r="CK73" s="1826"/>
      <c r="CL73" s="1826"/>
      <c r="CM73" s="1826"/>
      <c r="CN73" s="1826"/>
      <c r="CO73" s="1826"/>
      <c r="CP73" s="1826"/>
      <c r="CQ73" s="1826"/>
      <c r="CR73" s="1826"/>
      <c r="CS73" s="1826"/>
      <c r="CT73" s="1826"/>
      <c r="CU73" s="1826"/>
      <c r="CV73" s="1826"/>
      <c r="CW73" s="1826"/>
      <c r="CX73" s="1826"/>
      <c r="CY73" s="1826"/>
      <c r="CZ73" s="1826"/>
      <c r="DA73" s="1826"/>
      <c r="DB73" s="1826"/>
      <c r="DC73" s="1827"/>
      <c r="DD73" s="1827"/>
      <c r="DE73" s="1827"/>
      <c r="DF73" s="1827"/>
      <c r="DG73" s="1828"/>
      <c r="DH73" s="1828"/>
      <c r="DI73" s="1828"/>
      <c r="DJ73" s="1828"/>
      <c r="DK73" s="1822"/>
      <c r="DL73" s="1822"/>
      <c r="DM73" s="1822"/>
      <c r="DN73" s="1822"/>
      <c r="DO73" s="1822"/>
      <c r="DP73" s="1822"/>
      <c r="DQ73" s="1822"/>
      <c r="DR73" s="1822"/>
      <c r="DS73" s="1822"/>
      <c r="DT73" s="1822"/>
      <c r="DU73" s="1822"/>
      <c r="DV73" s="1822"/>
      <c r="DW73" s="1822"/>
    </row>
    <row r="74" spans="1:127" ht="6.75" customHeight="1" thickBot="1">
      <c r="A74" s="1764"/>
      <c r="B74" s="1765"/>
      <c r="C74" s="1768"/>
      <c r="D74" s="1771"/>
      <c r="E74" s="1945"/>
      <c r="F74" s="1945"/>
      <c r="G74" s="1945"/>
      <c r="H74" s="1945"/>
      <c r="I74" s="1945"/>
      <c r="J74" s="1946"/>
      <c r="K74" s="1967"/>
      <c r="L74" s="1968"/>
      <c r="M74" s="2323"/>
      <c r="N74" s="2324"/>
      <c r="O74" s="2324"/>
      <c r="P74" s="2324"/>
      <c r="Q74" s="2325"/>
      <c r="R74" s="2014"/>
      <c r="S74" s="2015"/>
      <c r="T74" s="2313"/>
      <c r="U74" s="2314"/>
      <c r="V74" s="2014"/>
      <c r="W74" s="2015"/>
      <c r="X74" s="2313"/>
      <c r="Y74" s="2314"/>
      <c r="Z74" s="2008"/>
      <c r="AA74" s="2008"/>
      <c r="AB74" s="2323"/>
      <c r="AC74" s="2324"/>
      <c r="AD74" s="2324"/>
      <c r="AE74" s="2324"/>
      <c r="AF74" s="2325"/>
      <c r="AG74" s="2014"/>
      <c r="AH74" s="2015"/>
      <c r="AI74" s="2313"/>
      <c r="AJ74" s="2314"/>
      <c r="AK74" s="2014"/>
      <c r="AL74" s="2015"/>
      <c r="AM74" s="2313"/>
      <c r="AN74" s="2314"/>
      <c r="AO74" s="2003"/>
      <c r="AP74" s="2004"/>
      <c r="AQ74" s="2004"/>
      <c r="AR74" s="2004"/>
      <c r="AS74" s="2004"/>
      <c r="AT74" s="2004"/>
      <c r="AU74" s="2004"/>
      <c r="AV74" s="2004"/>
      <c r="AW74" s="2004"/>
      <c r="AX74" s="2004"/>
      <c r="AY74" s="2004"/>
      <c r="AZ74" s="2004"/>
      <c r="BA74" s="2004"/>
      <c r="BB74" s="2004"/>
      <c r="BC74" s="2004"/>
      <c r="BD74" s="2004"/>
      <c r="BE74" s="2004"/>
      <c r="BF74" s="2004"/>
      <c r="BG74" s="2004"/>
      <c r="BH74" s="2004"/>
      <c r="BI74" s="2005"/>
      <c r="BQ74" s="2223"/>
      <c r="BR74" s="2223"/>
      <c r="BS74" s="1824"/>
      <c r="BT74" s="1824"/>
      <c r="BU74" s="1824"/>
      <c r="BV74" s="1824"/>
      <c r="BW74" s="1824"/>
      <c r="BX74" s="1824"/>
      <c r="BY74" s="1824"/>
      <c r="BZ74" s="1824"/>
      <c r="CA74" s="1824"/>
      <c r="CB74" s="1824"/>
      <c r="CC74" s="1824"/>
      <c r="CD74" s="1826"/>
      <c r="CE74" s="1826"/>
      <c r="CF74" s="1826"/>
      <c r="CG74" s="1826"/>
      <c r="CH74" s="1826"/>
      <c r="CI74" s="1826"/>
      <c r="CJ74" s="1826"/>
      <c r="CK74" s="1826"/>
      <c r="CL74" s="1826"/>
      <c r="CM74" s="1826"/>
      <c r="CN74" s="1826"/>
      <c r="CO74" s="1826"/>
      <c r="CP74" s="1826"/>
      <c r="CQ74" s="1826"/>
      <c r="CR74" s="1826"/>
      <c r="CS74" s="1826"/>
      <c r="CT74" s="1826"/>
      <c r="CU74" s="1826"/>
      <c r="CV74" s="1826"/>
      <c r="CW74" s="1826"/>
      <c r="CX74" s="1826"/>
      <c r="CY74" s="1826"/>
      <c r="CZ74" s="1826"/>
      <c r="DA74" s="1826"/>
      <c r="DB74" s="1826"/>
      <c r="DC74" s="1827"/>
      <c r="DD74" s="1827"/>
      <c r="DE74" s="1827"/>
      <c r="DF74" s="1827"/>
      <c r="DG74" s="1828"/>
      <c r="DH74" s="1828"/>
      <c r="DI74" s="1828"/>
      <c r="DJ74" s="1828"/>
      <c r="DK74" s="1822"/>
      <c r="DL74" s="1822"/>
      <c r="DM74" s="1822"/>
      <c r="DN74" s="1822"/>
      <c r="DO74" s="1822"/>
      <c r="DP74" s="1822"/>
      <c r="DQ74" s="1822"/>
      <c r="DR74" s="1822"/>
      <c r="DS74" s="1822"/>
      <c r="DT74" s="1822"/>
      <c r="DU74" s="1822"/>
      <c r="DV74" s="1822"/>
      <c r="DW74" s="1822"/>
    </row>
    <row r="75" spans="1:127" ht="6.75" customHeight="1" thickBot="1">
      <c r="A75" s="286"/>
      <c r="B75" s="286"/>
      <c r="C75" s="253"/>
      <c r="D75" s="254"/>
      <c r="E75" s="255"/>
      <c r="F75" s="255"/>
      <c r="G75" s="255"/>
      <c r="H75" s="255"/>
      <c r="I75" s="255"/>
      <c r="J75" s="255"/>
      <c r="K75" s="255"/>
      <c r="L75" s="255"/>
      <c r="M75" s="256"/>
      <c r="N75" s="256"/>
      <c r="O75" s="256"/>
      <c r="P75" s="256"/>
      <c r="Q75" s="256"/>
      <c r="R75" s="257"/>
      <c r="S75" s="257"/>
      <c r="T75" s="256"/>
      <c r="U75" s="256"/>
      <c r="V75" s="257"/>
      <c r="W75" s="257"/>
      <c r="X75" s="256"/>
      <c r="Y75" s="256"/>
      <c r="Z75" s="285"/>
      <c r="AA75" s="285"/>
      <c r="AB75" s="256"/>
      <c r="AC75" s="256"/>
      <c r="AD75" s="256"/>
      <c r="AE75" s="256"/>
      <c r="AF75" s="256"/>
      <c r="AG75" s="257"/>
      <c r="AH75" s="257"/>
      <c r="AI75" s="256"/>
      <c r="AJ75" s="256"/>
      <c r="AK75" s="257"/>
      <c r="AL75" s="257"/>
      <c r="AM75" s="256"/>
      <c r="AN75" s="256"/>
      <c r="AO75" s="285"/>
      <c r="AP75" s="285"/>
      <c r="AQ75" s="285"/>
      <c r="AR75" s="285"/>
      <c r="AS75" s="285"/>
      <c r="AT75" s="285"/>
      <c r="AU75" s="285"/>
      <c r="AV75" s="285"/>
      <c r="AW75" s="285"/>
      <c r="AX75" s="285"/>
      <c r="AY75" s="285"/>
      <c r="AZ75" s="285"/>
      <c r="BA75" s="285"/>
      <c r="BB75" s="285"/>
      <c r="BC75" s="285"/>
      <c r="BD75" s="285"/>
      <c r="BE75" s="285"/>
      <c r="BF75" s="285"/>
      <c r="BG75" s="285"/>
      <c r="BH75" s="285"/>
      <c r="BI75" s="285"/>
      <c r="BQ75" s="2223"/>
      <c r="BR75" s="2223"/>
      <c r="BS75" s="1824"/>
      <c r="BT75" s="1824"/>
      <c r="BU75" s="1824"/>
      <c r="BV75" s="1824"/>
      <c r="BW75" s="1824"/>
      <c r="BX75" s="1824"/>
      <c r="BY75" s="1824"/>
      <c r="BZ75" s="1824"/>
      <c r="CA75" s="1824"/>
      <c r="CB75" s="1824"/>
      <c r="CC75" s="1824"/>
      <c r="CD75" s="1826"/>
      <c r="CE75" s="1826"/>
      <c r="CF75" s="1826"/>
      <c r="CG75" s="1826"/>
      <c r="CH75" s="1826"/>
      <c r="CI75" s="1826"/>
      <c r="CJ75" s="1826"/>
      <c r="CK75" s="1826"/>
      <c r="CL75" s="1826"/>
      <c r="CM75" s="1826"/>
      <c r="CN75" s="1826"/>
      <c r="CO75" s="1826"/>
      <c r="CP75" s="1826"/>
      <c r="CQ75" s="1826"/>
      <c r="CR75" s="1826"/>
      <c r="CS75" s="1826"/>
      <c r="CT75" s="1826"/>
      <c r="CU75" s="1826"/>
      <c r="CV75" s="1826"/>
      <c r="CW75" s="1826"/>
      <c r="CX75" s="1826"/>
      <c r="CY75" s="1826"/>
      <c r="CZ75" s="1826"/>
      <c r="DA75" s="1826"/>
      <c r="DB75" s="1826"/>
      <c r="DC75" s="1827"/>
      <c r="DD75" s="1827"/>
      <c r="DE75" s="1827"/>
      <c r="DF75" s="1827"/>
      <c r="DG75" s="1828"/>
      <c r="DH75" s="1828"/>
      <c r="DI75" s="1828"/>
      <c r="DJ75" s="1828"/>
      <c r="DK75" s="1822"/>
      <c r="DL75" s="1822"/>
      <c r="DM75" s="1822"/>
      <c r="DN75" s="1822"/>
      <c r="DO75" s="1822"/>
      <c r="DP75" s="1822"/>
      <c r="DQ75" s="1822"/>
      <c r="DR75" s="1822"/>
      <c r="DS75" s="1822"/>
      <c r="DT75" s="1822"/>
      <c r="DU75" s="1822"/>
      <c r="DV75" s="1822"/>
      <c r="DW75" s="1822"/>
    </row>
    <row r="76" spans="1:127" ht="6.75" customHeight="1">
      <c r="A76" s="1983" t="s">
        <v>308</v>
      </c>
      <c r="B76" s="2242"/>
      <c r="C76" s="2245" t="s">
        <v>254</v>
      </c>
      <c r="D76" s="1769" t="s">
        <v>309</v>
      </c>
      <c r="E76" s="2247" t="s">
        <v>310</v>
      </c>
      <c r="F76" s="2249" t="s">
        <v>311</v>
      </c>
      <c r="G76" s="2249"/>
      <c r="H76" s="2249"/>
      <c r="I76" s="2249"/>
      <c r="J76" s="2249"/>
      <c r="K76" s="2249"/>
      <c r="L76" s="2249"/>
      <c r="M76" s="2249"/>
      <c r="N76" s="2249"/>
      <c r="O76" s="2249"/>
      <c r="P76" s="2249"/>
      <c r="Q76" s="2249"/>
      <c r="R76" s="2249"/>
      <c r="S76" s="2249"/>
      <c r="T76" s="2249"/>
      <c r="U76" s="2249"/>
      <c r="V76" s="2249"/>
      <c r="W76" s="2249"/>
      <c r="X76" s="2249"/>
      <c r="Y76" s="2249"/>
      <c r="Z76" s="2249"/>
      <c r="AA76" s="2249"/>
      <c r="AB76" s="2249"/>
      <c r="AC76" s="2249"/>
      <c r="AD76" s="2249"/>
      <c r="AE76" s="2249"/>
      <c r="AF76" s="2249"/>
      <c r="AG76" s="2249"/>
      <c r="AH76" s="2249"/>
      <c r="AI76" s="2249"/>
      <c r="AJ76" s="2249"/>
      <c r="AK76" s="2249"/>
      <c r="AL76" s="2249"/>
      <c r="AM76" s="2249"/>
      <c r="AN76" s="2249"/>
      <c r="AO76" s="2249"/>
      <c r="AP76" s="2249"/>
      <c r="AQ76" s="2249"/>
      <c r="AR76" s="2249"/>
      <c r="AS76" s="2249"/>
      <c r="AT76" s="2249"/>
      <c r="AU76" s="2249"/>
      <c r="AV76" s="2249"/>
      <c r="AW76" s="2249"/>
      <c r="AX76" s="2249"/>
      <c r="AY76" s="2249"/>
      <c r="AZ76" s="2249"/>
      <c r="BA76" s="2249"/>
      <c r="BB76" s="2249"/>
      <c r="BC76" s="2249"/>
      <c r="BD76" s="2249"/>
      <c r="BE76" s="2249"/>
      <c r="BF76" s="2249"/>
      <c r="BG76" s="2249"/>
      <c r="BH76" s="2249"/>
      <c r="BI76" s="2250"/>
      <c r="BQ76" s="2223"/>
      <c r="BR76" s="2223"/>
      <c r="BS76" s="1824"/>
      <c r="BT76" s="1824"/>
      <c r="BU76" s="1824"/>
      <c r="BV76" s="1824"/>
      <c r="BW76" s="1824"/>
      <c r="BX76" s="1824"/>
      <c r="BY76" s="1824"/>
      <c r="BZ76" s="1824"/>
      <c r="CA76" s="1824"/>
      <c r="CB76" s="1824"/>
      <c r="CC76" s="1824"/>
      <c r="CD76" s="1826"/>
      <c r="CE76" s="1826"/>
      <c r="CF76" s="1826"/>
      <c r="CG76" s="1826"/>
      <c r="CH76" s="1826"/>
      <c r="CI76" s="1826"/>
      <c r="CJ76" s="1826"/>
      <c r="CK76" s="1826"/>
      <c r="CL76" s="1826"/>
      <c r="CM76" s="1826"/>
      <c r="CN76" s="1826"/>
      <c r="CO76" s="1826"/>
      <c r="CP76" s="1826"/>
      <c r="CQ76" s="1826"/>
      <c r="CR76" s="1826"/>
      <c r="CS76" s="1826"/>
      <c r="CT76" s="1826"/>
      <c r="CU76" s="1826"/>
      <c r="CV76" s="1826"/>
      <c r="CW76" s="1826"/>
      <c r="CX76" s="1826"/>
      <c r="CY76" s="1826"/>
      <c r="CZ76" s="1826"/>
      <c r="DA76" s="1826"/>
      <c r="DB76" s="1826"/>
      <c r="DC76" s="1827"/>
      <c r="DD76" s="1827"/>
      <c r="DE76" s="1827"/>
      <c r="DF76" s="1827"/>
      <c r="DG76" s="1828"/>
      <c r="DH76" s="1828"/>
      <c r="DI76" s="1828"/>
      <c r="DJ76" s="1828"/>
      <c r="DK76" s="1822"/>
      <c r="DL76" s="1822"/>
      <c r="DM76" s="1822"/>
      <c r="DN76" s="1822"/>
      <c r="DO76" s="1822"/>
      <c r="DP76" s="1822"/>
      <c r="DQ76" s="1822"/>
      <c r="DR76" s="1822"/>
      <c r="DS76" s="1822"/>
      <c r="DT76" s="1822"/>
      <c r="DU76" s="1822"/>
      <c r="DV76" s="1822"/>
      <c r="DW76" s="1822"/>
    </row>
    <row r="77" spans="1:127" ht="6.75" customHeight="1">
      <c r="A77" s="1985"/>
      <c r="B77" s="2243"/>
      <c r="C77" s="2246"/>
      <c r="D77" s="1770"/>
      <c r="E77" s="1994"/>
      <c r="F77" s="1999"/>
      <c r="G77" s="1999"/>
      <c r="H77" s="1999"/>
      <c r="I77" s="1999"/>
      <c r="J77" s="1999"/>
      <c r="K77" s="1999"/>
      <c r="L77" s="1999"/>
      <c r="M77" s="1999"/>
      <c r="N77" s="1999"/>
      <c r="O77" s="1999"/>
      <c r="P77" s="1999"/>
      <c r="Q77" s="1999"/>
      <c r="R77" s="1999"/>
      <c r="S77" s="1999"/>
      <c r="T77" s="1999"/>
      <c r="U77" s="1999"/>
      <c r="V77" s="1999"/>
      <c r="W77" s="1999"/>
      <c r="X77" s="1999"/>
      <c r="Y77" s="1999"/>
      <c r="Z77" s="1999"/>
      <c r="AA77" s="1999"/>
      <c r="AB77" s="1999"/>
      <c r="AC77" s="1999"/>
      <c r="AD77" s="1999"/>
      <c r="AE77" s="1999"/>
      <c r="AF77" s="1999"/>
      <c r="AG77" s="1999"/>
      <c r="AH77" s="1999"/>
      <c r="AI77" s="1999"/>
      <c r="AJ77" s="1999"/>
      <c r="AK77" s="1999"/>
      <c r="AL77" s="1999"/>
      <c r="AM77" s="1999"/>
      <c r="AN77" s="1999"/>
      <c r="AO77" s="1999"/>
      <c r="AP77" s="1999"/>
      <c r="AQ77" s="1999"/>
      <c r="AR77" s="1999"/>
      <c r="AS77" s="1999"/>
      <c r="AT77" s="1999"/>
      <c r="AU77" s="1999"/>
      <c r="AV77" s="1999"/>
      <c r="AW77" s="1999"/>
      <c r="AX77" s="1999"/>
      <c r="AY77" s="1999"/>
      <c r="AZ77" s="1999"/>
      <c r="BA77" s="1999"/>
      <c r="BB77" s="1999"/>
      <c r="BC77" s="1999"/>
      <c r="BD77" s="1999"/>
      <c r="BE77" s="1999"/>
      <c r="BF77" s="1999"/>
      <c r="BG77" s="1999"/>
      <c r="BH77" s="1999"/>
      <c r="BI77" s="2251"/>
      <c r="BQ77" s="2223"/>
      <c r="BR77" s="2223"/>
      <c r="BS77" s="1824"/>
      <c r="BT77" s="1824"/>
      <c r="BU77" s="1824"/>
      <c r="BV77" s="1824"/>
      <c r="BW77" s="1824"/>
      <c r="BX77" s="1824"/>
      <c r="BY77" s="1824"/>
      <c r="BZ77" s="1824"/>
      <c r="CA77" s="1824"/>
      <c r="CB77" s="1824"/>
      <c r="CC77" s="1824"/>
      <c r="CD77" s="1826"/>
      <c r="CE77" s="1826"/>
      <c r="CF77" s="1826"/>
      <c r="CG77" s="1826"/>
      <c r="CH77" s="1826"/>
      <c r="CI77" s="1826"/>
      <c r="CJ77" s="1826"/>
      <c r="CK77" s="1826"/>
      <c r="CL77" s="1826"/>
      <c r="CM77" s="1826"/>
      <c r="CN77" s="1826"/>
      <c r="CO77" s="1826"/>
      <c r="CP77" s="1826"/>
      <c r="CQ77" s="1826"/>
      <c r="CR77" s="1826"/>
      <c r="CS77" s="1826"/>
      <c r="CT77" s="1826"/>
      <c r="CU77" s="1826"/>
      <c r="CV77" s="1826"/>
      <c r="CW77" s="1826"/>
      <c r="CX77" s="1826"/>
      <c r="CY77" s="1826"/>
      <c r="CZ77" s="1826"/>
      <c r="DA77" s="1826"/>
      <c r="DB77" s="1826"/>
      <c r="DC77" s="1827"/>
      <c r="DD77" s="1827"/>
      <c r="DE77" s="1827"/>
      <c r="DF77" s="1827"/>
      <c r="DG77" s="1828"/>
      <c r="DH77" s="1828"/>
      <c r="DI77" s="1828"/>
      <c r="DJ77" s="1828"/>
      <c r="DK77" s="1822"/>
      <c r="DL77" s="1822"/>
      <c r="DM77" s="1822"/>
      <c r="DN77" s="1822"/>
      <c r="DO77" s="1822"/>
      <c r="DP77" s="1822"/>
      <c r="DQ77" s="1822"/>
      <c r="DR77" s="1822"/>
      <c r="DS77" s="1822"/>
      <c r="DT77" s="1822"/>
      <c r="DU77" s="1822"/>
      <c r="DV77" s="1822"/>
      <c r="DW77" s="1822"/>
    </row>
    <row r="78" spans="1:127" ht="6.75" customHeight="1" thickBot="1">
      <c r="A78" s="1985"/>
      <c r="B78" s="2243"/>
      <c r="C78" s="2246"/>
      <c r="D78" s="1770"/>
      <c r="E78" s="1994"/>
      <c r="F78" s="2252"/>
      <c r="G78" s="2252"/>
      <c r="H78" s="2252"/>
      <c r="I78" s="2252"/>
      <c r="J78" s="2252"/>
      <c r="K78" s="2252"/>
      <c r="L78" s="2252"/>
      <c r="M78" s="2252"/>
      <c r="N78" s="2252"/>
      <c r="O78" s="2252"/>
      <c r="P78" s="2252"/>
      <c r="Q78" s="2252"/>
      <c r="R78" s="1999"/>
      <c r="S78" s="2252"/>
      <c r="T78" s="2252"/>
      <c r="U78" s="2252"/>
      <c r="V78" s="2252"/>
      <c r="W78" s="2252"/>
      <c r="X78" s="2252"/>
      <c r="Y78" s="1999"/>
      <c r="Z78" s="2252"/>
      <c r="AA78" s="2252"/>
      <c r="AB78" s="2252"/>
      <c r="AC78" s="2252"/>
      <c r="AD78" s="2252"/>
      <c r="AE78" s="2252"/>
      <c r="AF78" s="2252"/>
      <c r="AG78" s="2252"/>
      <c r="AH78" s="2252"/>
      <c r="AI78" s="2252"/>
      <c r="AJ78" s="2252"/>
      <c r="AK78" s="2252"/>
      <c r="AL78" s="2252"/>
      <c r="AM78" s="2252"/>
      <c r="AN78" s="2252"/>
      <c r="AO78" s="2252"/>
      <c r="AP78" s="2252"/>
      <c r="AQ78" s="2252"/>
      <c r="AR78" s="2252"/>
      <c r="AS78" s="2252"/>
      <c r="AT78" s="2252"/>
      <c r="AU78" s="2252"/>
      <c r="AV78" s="2252"/>
      <c r="AW78" s="2252"/>
      <c r="AX78" s="2252"/>
      <c r="AY78" s="2252"/>
      <c r="AZ78" s="2252"/>
      <c r="BA78" s="2252"/>
      <c r="BB78" s="2252"/>
      <c r="BC78" s="2252"/>
      <c r="BD78" s="2252"/>
      <c r="BE78" s="2252"/>
      <c r="BF78" s="2252"/>
      <c r="BG78" s="2252"/>
      <c r="BH78" s="2252"/>
      <c r="BI78" s="2253"/>
      <c r="BQ78" s="2223"/>
      <c r="BR78" s="2223"/>
      <c r="BS78" s="1824"/>
      <c r="BT78" s="1824"/>
      <c r="BU78" s="1824"/>
      <c r="BV78" s="1824"/>
      <c r="BW78" s="1824"/>
      <c r="BX78" s="1824"/>
      <c r="BY78" s="1824"/>
      <c r="BZ78" s="1824"/>
      <c r="CA78" s="1824"/>
      <c r="CB78" s="1824"/>
      <c r="CC78" s="1824"/>
      <c r="CD78" s="1826"/>
      <c r="CE78" s="1826"/>
      <c r="CF78" s="1826"/>
      <c r="CG78" s="1826"/>
      <c r="CH78" s="1826"/>
      <c r="CI78" s="1826"/>
      <c r="CJ78" s="1826"/>
      <c r="CK78" s="1826"/>
      <c r="CL78" s="1826"/>
      <c r="CM78" s="1826"/>
      <c r="CN78" s="1826"/>
      <c r="CO78" s="1826"/>
      <c r="CP78" s="1826"/>
      <c r="CQ78" s="1826"/>
      <c r="CR78" s="1826"/>
      <c r="CS78" s="1826"/>
      <c r="CT78" s="1826"/>
      <c r="CU78" s="1826"/>
      <c r="CV78" s="1826"/>
      <c r="CW78" s="1826"/>
      <c r="CX78" s="1826"/>
      <c r="CY78" s="1826"/>
      <c r="CZ78" s="1826"/>
      <c r="DA78" s="1826"/>
      <c r="DB78" s="1826"/>
      <c r="DC78" s="1827"/>
      <c r="DD78" s="1827"/>
      <c r="DE78" s="1827"/>
      <c r="DF78" s="1827"/>
      <c r="DG78" s="1828"/>
      <c r="DH78" s="1828"/>
      <c r="DI78" s="1828"/>
      <c r="DJ78" s="1828"/>
      <c r="DK78" s="1822"/>
      <c r="DL78" s="1822"/>
      <c r="DM78" s="1822"/>
      <c r="DN78" s="1822"/>
      <c r="DO78" s="1822"/>
      <c r="DP78" s="1822"/>
      <c r="DQ78" s="1822"/>
      <c r="DR78" s="1822"/>
      <c r="DS78" s="1822"/>
      <c r="DT78" s="1822"/>
      <c r="DU78" s="1822"/>
      <c r="DV78" s="1822"/>
      <c r="DW78" s="1822"/>
    </row>
    <row r="79" spans="1:127" ht="6.75" customHeight="1">
      <c r="A79" s="1985"/>
      <c r="B79" s="2243"/>
      <c r="C79" s="2246"/>
      <c r="D79" s="1770"/>
      <c r="E79" s="1994"/>
      <c r="F79" s="2016" t="s">
        <v>288</v>
      </c>
      <c r="G79" s="2016"/>
      <c r="H79" s="2016"/>
      <c r="I79" s="2016"/>
      <c r="J79" s="2016"/>
      <c r="K79" s="2016"/>
      <c r="L79" s="2016"/>
      <c r="M79" s="2016"/>
      <c r="N79" s="2016"/>
      <c r="O79" s="2016"/>
      <c r="P79" s="2016"/>
      <c r="Q79" s="2017"/>
      <c r="R79" s="2296" t="s">
        <v>289</v>
      </c>
      <c r="S79" s="2020" t="s">
        <v>290</v>
      </c>
      <c r="T79" s="2021"/>
      <c r="U79" s="2021"/>
      <c r="V79" s="2021"/>
      <c r="W79" s="2021"/>
      <c r="X79" s="2022"/>
      <c r="Y79" s="2296" t="s">
        <v>289</v>
      </c>
      <c r="Z79" s="2020" t="s">
        <v>312</v>
      </c>
      <c r="AA79" s="2021"/>
      <c r="AB79" s="2021"/>
      <c r="AC79" s="2021"/>
      <c r="AD79" s="2021"/>
      <c r="AE79" s="2022"/>
      <c r="AF79" s="2023" t="s">
        <v>313</v>
      </c>
      <c r="AG79" s="2024"/>
      <c r="AH79" s="2024"/>
      <c r="AI79" s="2024"/>
      <c r="AJ79" s="2024"/>
      <c r="AK79" s="2024"/>
      <c r="AL79" s="2024"/>
      <c r="AM79" s="2024"/>
      <c r="AN79" s="2024"/>
      <c r="AO79" s="2024"/>
      <c r="AP79" s="2024"/>
      <c r="AQ79" s="2024"/>
      <c r="AR79" s="2024"/>
      <c r="AS79" s="2024"/>
      <c r="AT79" s="2024"/>
      <c r="AU79" s="2024"/>
      <c r="AV79" s="2024"/>
      <c r="AW79" s="2024"/>
      <c r="AX79" s="2024"/>
      <c r="AY79" s="2024"/>
      <c r="AZ79" s="2024"/>
      <c r="BA79" s="2024"/>
      <c r="BB79" s="2024"/>
      <c r="BC79" s="2024"/>
      <c r="BD79" s="2024"/>
      <c r="BE79" s="2024"/>
      <c r="BF79" s="2024"/>
      <c r="BG79" s="2024"/>
      <c r="BH79" s="2024"/>
      <c r="BI79" s="2025"/>
      <c r="BQ79" s="2223"/>
      <c r="BR79" s="2223"/>
      <c r="BS79" s="1824"/>
      <c r="BT79" s="1824"/>
      <c r="BU79" s="1824"/>
      <c r="BV79" s="1824"/>
      <c r="BW79" s="1824"/>
      <c r="BX79" s="1824"/>
      <c r="BY79" s="1824"/>
      <c r="BZ79" s="1824"/>
      <c r="CA79" s="1824"/>
      <c r="CB79" s="1824"/>
      <c r="CC79" s="1824"/>
      <c r="CD79" s="1826"/>
      <c r="CE79" s="1826"/>
      <c r="CF79" s="1826"/>
      <c r="CG79" s="1826"/>
      <c r="CH79" s="1826"/>
      <c r="CI79" s="1826"/>
      <c r="CJ79" s="1826"/>
      <c r="CK79" s="1826"/>
      <c r="CL79" s="1826"/>
      <c r="CM79" s="1826"/>
      <c r="CN79" s="1826"/>
      <c r="CO79" s="1826"/>
      <c r="CP79" s="1826"/>
      <c r="CQ79" s="1826"/>
      <c r="CR79" s="1826"/>
      <c r="CS79" s="1826"/>
      <c r="CT79" s="1826"/>
      <c r="CU79" s="1826"/>
      <c r="CV79" s="1826"/>
      <c r="CW79" s="1826"/>
      <c r="CX79" s="1826"/>
      <c r="CY79" s="1826"/>
      <c r="CZ79" s="1826"/>
      <c r="DA79" s="1826"/>
      <c r="DB79" s="1826"/>
      <c r="DC79" s="1827"/>
      <c r="DD79" s="1827"/>
      <c r="DE79" s="1827"/>
      <c r="DF79" s="1827"/>
      <c r="DG79" s="1828"/>
      <c r="DH79" s="1828"/>
      <c r="DI79" s="1828"/>
      <c r="DJ79" s="1828"/>
      <c r="DK79" s="1822"/>
      <c r="DL79" s="1822"/>
      <c r="DM79" s="1822"/>
      <c r="DN79" s="1822"/>
      <c r="DO79" s="1822"/>
      <c r="DP79" s="1822"/>
      <c r="DQ79" s="1822"/>
      <c r="DR79" s="1822"/>
      <c r="DS79" s="1822"/>
      <c r="DT79" s="1822"/>
      <c r="DU79" s="1822"/>
      <c r="DV79" s="1822"/>
      <c r="DW79" s="1822"/>
    </row>
    <row r="80" spans="1:127" ht="6.75" customHeight="1" thickBot="1">
      <c r="A80" s="1985"/>
      <c r="B80" s="2243"/>
      <c r="C80" s="2246"/>
      <c r="D80" s="1770"/>
      <c r="E80" s="1994"/>
      <c r="F80" s="2016"/>
      <c r="G80" s="2016"/>
      <c r="H80" s="2016"/>
      <c r="I80" s="2016"/>
      <c r="J80" s="2016"/>
      <c r="K80" s="2294"/>
      <c r="L80" s="2294"/>
      <c r="M80" s="2294"/>
      <c r="N80" s="2294"/>
      <c r="O80" s="2294"/>
      <c r="P80" s="2294"/>
      <c r="Q80" s="2295"/>
      <c r="R80" s="2297"/>
      <c r="S80" s="2298"/>
      <c r="T80" s="2299"/>
      <c r="U80" s="2299"/>
      <c r="V80" s="2299"/>
      <c r="W80" s="2299"/>
      <c r="X80" s="2300"/>
      <c r="Y80" s="2297"/>
      <c r="Z80" s="2298"/>
      <c r="AA80" s="2299"/>
      <c r="AB80" s="2299"/>
      <c r="AC80" s="2299"/>
      <c r="AD80" s="2299"/>
      <c r="AE80" s="2300"/>
      <c r="AF80" s="2301"/>
      <c r="AG80" s="2302"/>
      <c r="AH80" s="2302"/>
      <c r="AI80" s="2302"/>
      <c r="AJ80" s="2302"/>
      <c r="AK80" s="2302"/>
      <c r="AL80" s="2302"/>
      <c r="AM80" s="2302"/>
      <c r="AN80" s="2302"/>
      <c r="AO80" s="2302"/>
      <c r="AP80" s="2302"/>
      <c r="AQ80" s="2302"/>
      <c r="AR80" s="2302"/>
      <c r="AS80" s="2302"/>
      <c r="AT80" s="2302"/>
      <c r="AU80" s="2302"/>
      <c r="AV80" s="2302"/>
      <c r="AW80" s="2302"/>
      <c r="AX80" s="2302"/>
      <c r="AY80" s="2302"/>
      <c r="AZ80" s="2302"/>
      <c r="BA80" s="2302"/>
      <c r="BB80" s="2302"/>
      <c r="BC80" s="2302"/>
      <c r="BD80" s="2302"/>
      <c r="BE80" s="2302"/>
      <c r="BF80" s="2302"/>
      <c r="BG80" s="2302"/>
      <c r="BH80" s="2302"/>
      <c r="BI80" s="2303"/>
      <c r="BQ80" s="2223"/>
      <c r="BR80" s="2223"/>
      <c r="BS80" s="1824"/>
      <c r="BT80" s="1824"/>
      <c r="BU80" s="1824"/>
      <c r="BV80" s="1824"/>
      <c r="BW80" s="1824"/>
      <c r="BX80" s="1824"/>
      <c r="BY80" s="1824"/>
      <c r="BZ80" s="1824"/>
      <c r="CA80" s="1824"/>
      <c r="CB80" s="1824"/>
      <c r="CC80" s="1824"/>
      <c r="CD80" s="1826"/>
      <c r="CE80" s="1826"/>
      <c r="CF80" s="1826"/>
      <c r="CG80" s="1826"/>
      <c r="CH80" s="1826"/>
      <c r="CI80" s="1826"/>
      <c r="CJ80" s="1826"/>
      <c r="CK80" s="1826"/>
      <c r="CL80" s="1826"/>
      <c r="CM80" s="1826"/>
      <c r="CN80" s="1826"/>
      <c r="CO80" s="1826"/>
      <c r="CP80" s="1826"/>
      <c r="CQ80" s="1826"/>
      <c r="CR80" s="1826"/>
      <c r="CS80" s="1826"/>
      <c r="CT80" s="1826"/>
      <c r="CU80" s="1826"/>
      <c r="CV80" s="1826"/>
      <c r="CW80" s="1826"/>
      <c r="CX80" s="1826"/>
      <c r="CY80" s="1826"/>
      <c r="CZ80" s="1826"/>
      <c r="DA80" s="1826"/>
      <c r="DB80" s="1826"/>
      <c r="DC80" s="1827"/>
      <c r="DD80" s="1827"/>
      <c r="DE80" s="1827"/>
      <c r="DF80" s="1827"/>
      <c r="DG80" s="1828"/>
      <c r="DH80" s="1828"/>
      <c r="DI80" s="1828"/>
      <c r="DJ80" s="1828"/>
      <c r="DK80" s="1822"/>
      <c r="DL80" s="1822"/>
      <c r="DM80" s="1822"/>
      <c r="DN80" s="1822"/>
      <c r="DO80" s="1822"/>
      <c r="DP80" s="1822"/>
      <c r="DQ80" s="1822"/>
      <c r="DR80" s="1822"/>
      <c r="DS80" s="1822"/>
      <c r="DT80" s="1822"/>
      <c r="DU80" s="1822"/>
      <c r="DV80" s="1822"/>
      <c r="DW80" s="1822"/>
    </row>
    <row r="81" spans="1:127" ht="6.75" customHeight="1">
      <c r="A81" s="1985"/>
      <c r="B81" s="2243"/>
      <c r="C81" s="2246"/>
      <c r="D81" s="1770"/>
      <c r="E81" s="1994"/>
      <c r="F81" s="2026" t="s">
        <v>262</v>
      </c>
      <c r="G81" s="2026"/>
      <c r="H81" s="2026"/>
      <c r="I81" s="2026"/>
      <c r="J81" s="2027"/>
      <c r="K81" s="2304" t="s">
        <v>368</v>
      </c>
      <c r="L81" s="2305"/>
      <c r="M81" s="2305"/>
      <c r="N81" s="2305"/>
      <c r="O81" s="2305"/>
      <c r="P81" s="2305"/>
      <c r="Q81" s="2305"/>
      <c r="R81" s="2306"/>
      <c r="S81" s="2305"/>
      <c r="T81" s="2305"/>
      <c r="U81" s="2305"/>
      <c r="V81" s="2305"/>
      <c r="W81" s="2305"/>
      <c r="X81" s="2305"/>
      <c r="Y81" s="2306"/>
      <c r="Z81" s="2305"/>
      <c r="AA81" s="2305"/>
      <c r="AB81" s="2305"/>
      <c r="AC81" s="2305"/>
      <c r="AD81" s="2305"/>
      <c r="AE81" s="2305"/>
      <c r="AF81" s="2305"/>
      <c r="AG81" s="2305"/>
      <c r="AH81" s="2305"/>
      <c r="AI81" s="2305"/>
      <c r="AJ81" s="2305"/>
      <c r="AK81" s="2305"/>
      <c r="AL81" s="2305"/>
      <c r="AM81" s="2305"/>
      <c r="AN81" s="2305"/>
      <c r="AO81" s="2305"/>
      <c r="AP81" s="2305"/>
      <c r="AQ81" s="2305"/>
      <c r="AR81" s="2305"/>
      <c r="AS81" s="2305"/>
      <c r="AT81" s="2305"/>
      <c r="AU81" s="2305"/>
      <c r="AV81" s="2305"/>
      <c r="AW81" s="2305"/>
      <c r="AX81" s="2305"/>
      <c r="AY81" s="2305"/>
      <c r="AZ81" s="2305"/>
      <c r="BA81" s="2305"/>
      <c r="BB81" s="2305"/>
      <c r="BC81" s="2305"/>
      <c r="BD81" s="2305"/>
      <c r="BE81" s="2305"/>
      <c r="BF81" s="2305"/>
      <c r="BG81" s="2305"/>
      <c r="BH81" s="2305"/>
      <c r="BI81" s="2307"/>
      <c r="BQ81" s="2223"/>
      <c r="BR81" s="2223"/>
      <c r="BS81" s="1824"/>
      <c r="BT81" s="1824"/>
      <c r="BU81" s="1824"/>
      <c r="BV81" s="1824"/>
      <c r="BW81" s="1824"/>
      <c r="BX81" s="1824"/>
      <c r="BY81" s="1824"/>
      <c r="BZ81" s="1824"/>
      <c r="CA81" s="1824"/>
      <c r="CB81" s="1824"/>
      <c r="CC81" s="1824"/>
      <c r="CD81" s="1826"/>
      <c r="CE81" s="1826"/>
      <c r="CF81" s="1826"/>
      <c r="CG81" s="1826"/>
      <c r="CH81" s="1826"/>
      <c r="CI81" s="1826"/>
      <c r="CJ81" s="1826"/>
      <c r="CK81" s="1826"/>
      <c r="CL81" s="1826"/>
      <c r="CM81" s="1826"/>
      <c r="CN81" s="1826"/>
      <c r="CO81" s="1826"/>
      <c r="CP81" s="1826"/>
      <c r="CQ81" s="1826"/>
      <c r="CR81" s="1826"/>
      <c r="CS81" s="1826"/>
      <c r="CT81" s="1826"/>
      <c r="CU81" s="1826"/>
      <c r="CV81" s="1826"/>
      <c r="CW81" s="1826"/>
      <c r="CX81" s="1826"/>
      <c r="CY81" s="1826"/>
      <c r="CZ81" s="1826"/>
      <c r="DA81" s="1826"/>
      <c r="DB81" s="1826"/>
      <c r="DC81" s="1827"/>
      <c r="DD81" s="1827"/>
      <c r="DE81" s="1827"/>
      <c r="DF81" s="1827"/>
      <c r="DG81" s="1828"/>
      <c r="DH81" s="1828"/>
      <c r="DI81" s="1828"/>
      <c r="DJ81" s="1828"/>
      <c r="DK81" s="1822"/>
      <c r="DL81" s="1822"/>
      <c r="DM81" s="1822"/>
      <c r="DN81" s="1822"/>
      <c r="DO81" s="1822"/>
      <c r="DP81" s="1822"/>
      <c r="DQ81" s="1822"/>
      <c r="DR81" s="1822"/>
      <c r="DS81" s="1822"/>
      <c r="DT81" s="1822"/>
      <c r="DU81" s="1822"/>
      <c r="DV81" s="1822"/>
      <c r="DW81" s="1822"/>
    </row>
    <row r="82" spans="1:127" ht="6.75" customHeight="1">
      <c r="A82" s="1985"/>
      <c r="B82" s="2243"/>
      <c r="C82" s="2246"/>
      <c r="D82" s="1770"/>
      <c r="E82" s="1994"/>
      <c r="F82" s="2026"/>
      <c r="G82" s="2026"/>
      <c r="H82" s="2026"/>
      <c r="I82" s="2026"/>
      <c r="J82" s="2027"/>
      <c r="K82" s="2308"/>
      <c r="L82" s="2306"/>
      <c r="M82" s="2306"/>
      <c r="N82" s="2306"/>
      <c r="O82" s="2306"/>
      <c r="P82" s="2306"/>
      <c r="Q82" s="2306"/>
      <c r="R82" s="2306"/>
      <c r="S82" s="2306"/>
      <c r="T82" s="2306"/>
      <c r="U82" s="2306"/>
      <c r="V82" s="2306"/>
      <c r="W82" s="2306"/>
      <c r="X82" s="2306"/>
      <c r="Y82" s="2306"/>
      <c r="Z82" s="2306"/>
      <c r="AA82" s="2306"/>
      <c r="AB82" s="2306"/>
      <c r="AC82" s="2306"/>
      <c r="AD82" s="2306"/>
      <c r="AE82" s="2306"/>
      <c r="AF82" s="2306"/>
      <c r="AG82" s="2306"/>
      <c r="AH82" s="2306"/>
      <c r="AI82" s="2306"/>
      <c r="AJ82" s="2306"/>
      <c r="AK82" s="2306"/>
      <c r="AL82" s="2306"/>
      <c r="AM82" s="2306"/>
      <c r="AN82" s="2306"/>
      <c r="AO82" s="2306"/>
      <c r="AP82" s="2306"/>
      <c r="AQ82" s="2306"/>
      <c r="AR82" s="2306"/>
      <c r="AS82" s="2306"/>
      <c r="AT82" s="2306"/>
      <c r="AU82" s="2306"/>
      <c r="AV82" s="2306"/>
      <c r="AW82" s="2306"/>
      <c r="AX82" s="2306"/>
      <c r="AY82" s="2306"/>
      <c r="AZ82" s="2306"/>
      <c r="BA82" s="2306"/>
      <c r="BB82" s="2306"/>
      <c r="BC82" s="2306"/>
      <c r="BD82" s="2306"/>
      <c r="BE82" s="2306"/>
      <c r="BF82" s="2306"/>
      <c r="BG82" s="2306"/>
      <c r="BH82" s="2306"/>
      <c r="BI82" s="2309"/>
      <c r="BQ82" s="2223"/>
      <c r="BR82" s="2223"/>
      <c r="BS82" s="1824"/>
      <c r="BT82" s="1824"/>
      <c r="BU82" s="1824"/>
      <c r="BV82" s="1824"/>
      <c r="BW82" s="1824"/>
      <c r="BX82" s="1824"/>
      <c r="BY82" s="1824"/>
      <c r="BZ82" s="1824"/>
      <c r="CA82" s="1824"/>
      <c r="CB82" s="1824"/>
      <c r="CC82" s="1824"/>
      <c r="CD82" s="1826"/>
      <c r="CE82" s="1826"/>
      <c r="CF82" s="1826"/>
      <c r="CG82" s="1826"/>
      <c r="CH82" s="1826"/>
      <c r="CI82" s="1826"/>
      <c r="CJ82" s="1826"/>
      <c r="CK82" s="1826"/>
      <c r="CL82" s="1826"/>
      <c r="CM82" s="1826"/>
      <c r="CN82" s="1826"/>
      <c r="CO82" s="1826"/>
      <c r="CP82" s="1826"/>
      <c r="CQ82" s="1826"/>
      <c r="CR82" s="1826"/>
      <c r="CS82" s="1826"/>
      <c r="CT82" s="1826"/>
      <c r="CU82" s="1826"/>
      <c r="CV82" s="1826"/>
      <c r="CW82" s="1826"/>
      <c r="CX82" s="1826"/>
      <c r="CY82" s="1826"/>
      <c r="CZ82" s="1826"/>
      <c r="DA82" s="1826"/>
      <c r="DB82" s="1826"/>
      <c r="DC82" s="1827"/>
      <c r="DD82" s="1827"/>
      <c r="DE82" s="1827"/>
      <c r="DF82" s="1827"/>
      <c r="DG82" s="1828"/>
      <c r="DH82" s="1828"/>
      <c r="DI82" s="1828"/>
      <c r="DJ82" s="1828"/>
      <c r="DK82" s="1822"/>
      <c r="DL82" s="1822"/>
      <c r="DM82" s="1822"/>
      <c r="DN82" s="1822"/>
      <c r="DO82" s="1822"/>
      <c r="DP82" s="1822"/>
      <c r="DQ82" s="1822"/>
      <c r="DR82" s="1822"/>
      <c r="DS82" s="1822"/>
      <c r="DT82" s="1822"/>
      <c r="DU82" s="1822"/>
      <c r="DV82" s="1822"/>
      <c r="DW82" s="1822"/>
    </row>
    <row r="83" spans="1:127" ht="6.75" customHeight="1">
      <c r="A83" s="1985"/>
      <c r="B83" s="2243"/>
      <c r="C83" s="2246"/>
      <c r="D83" s="1770"/>
      <c r="E83" s="1994"/>
      <c r="F83" s="2028"/>
      <c r="G83" s="2028"/>
      <c r="H83" s="2028"/>
      <c r="I83" s="2028"/>
      <c r="J83" s="2029"/>
      <c r="K83" s="2310"/>
      <c r="L83" s="2311"/>
      <c r="M83" s="2311"/>
      <c r="N83" s="2311"/>
      <c r="O83" s="2311"/>
      <c r="P83" s="2311"/>
      <c r="Q83" s="2311"/>
      <c r="R83" s="2311"/>
      <c r="S83" s="2311"/>
      <c r="T83" s="2311"/>
      <c r="U83" s="2311"/>
      <c r="V83" s="2311"/>
      <c r="W83" s="2311"/>
      <c r="X83" s="2311"/>
      <c r="Y83" s="2311"/>
      <c r="Z83" s="2311"/>
      <c r="AA83" s="2311"/>
      <c r="AB83" s="2311"/>
      <c r="AC83" s="2311"/>
      <c r="AD83" s="2311"/>
      <c r="AE83" s="2311"/>
      <c r="AF83" s="2311"/>
      <c r="AG83" s="2311"/>
      <c r="AH83" s="2311"/>
      <c r="AI83" s="2311"/>
      <c r="AJ83" s="2311"/>
      <c r="AK83" s="2311"/>
      <c r="AL83" s="2311"/>
      <c r="AM83" s="2311"/>
      <c r="AN83" s="2311"/>
      <c r="AO83" s="2311"/>
      <c r="AP83" s="2311"/>
      <c r="AQ83" s="2311"/>
      <c r="AR83" s="2311"/>
      <c r="AS83" s="2311"/>
      <c r="AT83" s="2311"/>
      <c r="AU83" s="2311"/>
      <c r="AV83" s="2311"/>
      <c r="AW83" s="2311"/>
      <c r="AX83" s="2311"/>
      <c r="AY83" s="2311"/>
      <c r="AZ83" s="2311"/>
      <c r="BA83" s="2311"/>
      <c r="BB83" s="2311"/>
      <c r="BC83" s="2311"/>
      <c r="BD83" s="2311"/>
      <c r="BE83" s="2311"/>
      <c r="BF83" s="2311"/>
      <c r="BG83" s="2311"/>
      <c r="BH83" s="2311"/>
      <c r="BI83" s="2312"/>
      <c r="BQ83" s="2223"/>
      <c r="BR83" s="2223"/>
      <c r="BS83" s="1824"/>
      <c r="BT83" s="1824"/>
      <c r="BU83" s="1824"/>
      <c r="BV83" s="1824"/>
      <c r="BW83" s="1824"/>
      <c r="BX83" s="1824"/>
      <c r="BY83" s="1824"/>
      <c r="BZ83" s="1824"/>
      <c r="CA83" s="1824"/>
      <c r="CB83" s="1824"/>
      <c r="CC83" s="1824"/>
      <c r="CD83" s="1826"/>
      <c r="CE83" s="1826"/>
      <c r="CF83" s="1826"/>
      <c r="CG83" s="1826"/>
      <c r="CH83" s="1826"/>
      <c r="CI83" s="1826"/>
      <c r="CJ83" s="1826"/>
      <c r="CK83" s="1826"/>
      <c r="CL83" s="1826"/>
      <c r="CM83" s="1826"/>
      <c r="CN83" s="1826"/>
      <c r="CO83" s="1826"/>
      <c r="CP83" s="1826"/>
      <c r="CQ83" s="1826"/>
      <c r="CR83" s="1826"/>
      <c r="CS83" s="1826"/>
      <c r="CT83" s="1826"/>
      <c r="CU83" s="1826"/>
      <c r="CV83" s="1826"/>
      <c r="CW83" s="1826"/>
      <c r="CX83" s="1826"/>
      <c r="CY83" s="1826"/>
      <c r="CZ83" s="1826"/>
      <c r="DA83" s="1826"/>
      <c r="DB83" s="1826"/>
      <c r="DC83" s="1827"/>
      <c r="DD83" s="1827"/>
      <c r="DE83" s="1827"/>
      <c r="DF83" s="1827"/>
      <c r="DG83" s="1828"/>
      <c r="DH83" s="1828"/>
      <c r="DI83" s="1828"/>
      <c r="DJ83" s="1828"/>
      <c r="DK83" s="1822"/>
      <c r="DL83" s="1822"/>
      <c r="DM83" s="1822"/>
      <c r="DN83" s="1822"/>
      <c r="DO83" s="1822"/>
      <c r="DP83" s="1822"/>
      <c r="DQ83" s="1822"/>
      <c r="DR83" s="1822"/>
      <c r="DS83" s="1822"/>
      <c r="DT83" s="1822"/>
      <c r="DU83" s="1822"/>
      <c r="DV83" s="1822"/>
      <c r="DW83" s="1822"/>
    </row>
    <row r="84" spans="1:127" ht="6.75" customHeight="1">
      <c r="A84" s="1985"/>
      <c r="B84" s="2243"/>
      <c r="C84" s="2246"/>
      <c r="D84" s="1770"/>
      <c r="E84" s="1994"/>
      <c r="F84" s="1818" t="s">
        <v>263</v>
      </c>
      <c r="G84" s="1819"/>
      <c r="H84" s="1819"/>
      <c r="I84" s="1819"/>
      <c r="J84" s="1819"/>
      <c r="K84" s="2292" t="s">
        <v>369</v>
      </c>
      <c r="L84" s="2293" t="s">
        <v>370</v>
      </c>
      <c r="M84" s="2293"/>
      <c r="N84" s="1819" t="s">
        <v>371</v>
      </c>
      <c r="O84" s="2293" t="s">
        <v>359</v>
      </c>
      <c r="P84" s="2293"/>
      <c r="Q84" s="2293"/>
      <c r="R84" s="2289" t="s">
        <v>348</v>
      </c>
      <c r="S84" s="2289"/>
      <c r="T84" s="2289"/>
      <c r="U84" s="2289"/>
      <c r="V84" s="2290" t="s">
        <v>266</v>
      </c>
      <c r="W84" s="2290"/>
      <c r="X84" s="2289" t="s">
        <v>372</v>
      </c>
      <c r="Y84" s="2289"/>
      <c r="Z84" s="2289"/>
      <c r="AA84" s="2289"/>
      <c r="AB84" s="2289"/>
      <c r="AC84" s="2289"/>
      <c r="AD84" s="2290" t="s">
        <v>267</v>
      </c>
      <c r="AE84" s="2290"/>
      <c r="AF84" s="2289" t="s">
        <v>373</v>
      </c>
      <c r="AG84" s="2289"/>
      <c r="AH84" s="2289"/>
      <c r="AI84" s="2289"/>
      <c r="AJ84" s="2289"/>
      <c r="AK84" s="2289"/>
      <c r="AL84" s="2289"/>
      <c r="AM84" s="2289"/>
      <c r="AN84" s="2289"/>
      <c r="AO84" s="2289"/>
      <c r="AP84" s="2289"/>
      <c r="AQ84" s="2289"/>
      <c r="AR84" s="2289"/>
      <c r="AS84" s="2289"/>
      <c r="AT84" s="2289"/>
      <c r="AU84" s="2289"/>
      <c r="AV84" s="2289"/>
      <c r="AW84" s="2289"/>
      <c r="AX84" s="2289"/>
      <c r="AY84" s="2289"/>
      <c r="AZ84" s="2289"/>
      <c r="BA84" s="2289"/>
      <c r="BB84" s="2289"/>
      <c r="BC84" s="2289"/>
      <c r="BD84" s="2289"/>
      <c r="BE84" s="2289"/>
      <c r="BF84" s="2289"/>
      <c r="BG84" s="2289"/>
      <c r="BH84" s="2289"/>
      <c r="BI84" s="2291"/>
      <c r="BQ84" s="2223"/>
      <c r="BR84" s="2223"/>
      <c r="BS84" s="1824"/>
      <c r="BT84" s="1824"/>
      <c r="BU84" s="1824"/>
      <c r="BV84" s="1824"/>
      <c r="BW84" s="1824"/>
      <c r="BX84" s="1824"/>
      <c r="BY84" s="1824"/>
      <c r="BZ84" s="1824"/>
      <c r="CA84" s="1824"/>
      <c r="CB84" s="1824"/>
      <c r="CC84" s="1824"/>
      <c r="CD84" s="1826"/>
      <c r="CE84" s="1826"/>
      <c r="CF84" s="1826"/>
      <c r="CG84" s="1826"/>
      <c r="CH84" s="1826"/>
      <c r="CI84" s="1826"/>
      <c r="CJ84" s="1826"/>
      <c r="CK84" s="1826"/>
      <c r="CL84" s="1826"/>
      <c r="CM84" s="1826"/>
      <c r="CN84" s="1826"/>
      <c r="CO84" s="1826"/>
      <c r="CP84" s="1826"/>
      <c r="CQ84" s="1826"/>
      <c r="CR84" s="1826"/>
      <c r="CS84" s="1826"/>
      <c r="CT84" s="1826"/>
      <c r="CU84" s="1826"/>
      <c r="CV84" s="1826"/>
      <c r="CW84" s="1826"/>
      <c r="CX84" s="1826"/>
      <c r="CY84" s="1826"/>
      <c r="CZ84" s="1826"/>
      <c r="DA84" s="1826"/>
      <c r="DB84" s="1826"/>
      <c r="DC84" s="1827"/>
      <c r="DD84" s="1827"/>
      <c r="DE84" s="1827"/>
      <c r="DF84" s="1827"/>
      <c r="DG84" s="1828"/>
      <c r="DH84" s="1828"/>
      <c r="DI84" s="1828"/>
      <c r="DJ84" s="1828"/>
      <c r="DK84" s="1822"/>
      <c r="DL84" s="1822"/>
      <c r="DM84" s="1822"/>
      <c r="DN84" s="1822"/>
      <c r="DO84" s="1822"/>
      <c r="DP84" s="1822"/>
      <c r="DQ84" s="1822"/>
      <c r="DR84" s="1822"/>
      <c r="DS84" s="1822"/>
      <c r="DT84" s="1822"/>
      <c r="DU84" s="1822"/>
      <c r="DV84" s="1822"/>
      <c r="DW84" s="1822"/>
    </row>
    <row r="85" spans="1:127" ht="6.75" customHeight="1">
      <c r="A85" s="1985"/>
      <c r="B85" s="2243"/>
      <c r="C85" s="2246"/>
      <c r="D85" s="1770"/>
      <c r="E85" s="1994"/>
      <c r="F85" s="1818"/>
      <c r="G85" s="1819"/>
      <c r="H85" s="1819"/>
      <c r="I85" s="1819"/>
      <c r="J85" s="1819"/>
      <c r="K85" s="2292"/>
      <c r="L85" s="2293"/>
      <c r="M85" s="2293"/>
      <c r="N85" s="1819"/>
      <c r="O85" s="2293"/>
      <c r="P85" s="2293"/>
      <c r="Q85" s="2293"/>
      <c r="R85" s="2289"/>
      <c r="S85" s="2289"/>
      <c r="T85" s="2289"/>
      <c r="U85" s="2289"/>
      <c r="V85" s="2290"/>
      <c r="W85" s="2290"/>
      <c r="X85" s="2289"/>
      <c r="Y85" s="2289"/>
      <c r="Z85" s="2289"/>
      <c r="AA85" s="2289"/>
      <c r="AB85" s="2289"/>
      <c r="AC85" s="2289"/>
      <c r="AD85" s="2290"/>
      <c r="AE85" s="2290"/>
      <c r="AF85" s="2289"/>
      <c r="AG85" s="2289"/>
      <c r="AH85" s="2289"/>
      <c r="AI85" s="2289"/>
      <c r="AJ85" s="2289"/>
      <c r="AK85" s="2289"/>
      <c r="AL85" s="2289"/>
      <c r="AM85" s="2289"/>
      <c r="AN85" s="2289"/>
      <c r="AO85" s="2289"/>
      <c r="AP85" s="2289"/>
      <c r="AQ85" s="2289"/>
      <c r="AR85" s="2289"/>
      <c r="AS85" s="2289"/>
      <c r="AT85" s="2289"/>
      <c r="AU85" s="2289"/>
      <c r="AV85" s="2289"/>
      <c r="AW85" s="2289"/>
      <c r="AX85" s="2289"/>
      <c r="AY85" s="2289"/>
      <c r="AZ85" s="2289"/>
      <c r="BA85" s="2289"/>
      <c r="BB85" s="2289"/>
      <c r="BC85" s="2289"/>
      <c r="BD85" s="2289"/>
      <c r="BE85" s="2289"/>
      <c r="BF85" s="2289"/>
      <c r="BG85" s="2289"/>
      <c r="BH85" s="2289"/>
      <c r="BI85" s="2291"/>
      <c r="BQ85" s="2223"/>
      <c r="BR85" s="2223"/>
      <c r="BS85" s="1824"/>
      <c r="BT85" s="1824"/>
      <c r="BU85" s="1824"/>
      <c r="BV85" s="1824"/>
      <c r="BW85" s="1824"/>
      <c r="BX85" s="1824"/>
      <c r="BY85" s="1824"/>
      <c r="BZ85" s="1824"/>
      <c r="CA85" s="1824"/>
      <c r="CB85" s="1824"/>
      <c r="CC85" s="1824"/>
      <c r="CD85" s="1826"/>
      <c r="CE85" s="1826"/>
      <c r="CF85" s="1826"/>
      <c r="CG85" s="1826"/>
      <c r="CH85" s="1826"/>
      <c r="CI85" s="1826"/>
      <c r="CJ85" s="1826"/>
      <c r="CK85" s="1826"/>
      <c r="CL85" s="1826"/>
      <c r="CM85" s="1826"/>
      <c r="CN85" s="1826"/>
      <c r="CO85" s="1826"/>
      <c r="CP85" s="1826"/>
      <c r="CQ85" s="1826"/>
      <c r="CR85" s="1826"/>
      <c r="CS85" s="1826"/>
      <c r="CT85" s="1826"/>
      <c r="CU85" s="1826"/>
      <c r="CV85" s="1826"/>
      <c r="CW85" s="1826"/>
      <c r="CX85" s="1826"/>
      <c r="CY85" s="1826"/>
      <c r="CZ85" s="1826"/>
      <c r="DA85" s="1826"/>
      <c r="DB85" s="1826"/>
      <c r="DC85" s="1827"/>
      <c r="DD85" s="1827"/>
      <c r="DE85" s="1827"/>
      <c r="DF85" s="1827"/>
      <c r="DG85" s="1828"/>
      <c r="DH85" s="1828"/>
      <c r="DI85" s="1828"/>
      <c r="DJ85" s="1828"/>
      <c r="DK85" s="1822"/>
      <c r="DL85" s="1822"/>
      <c r="DM85" s="1822"/>
      <c r="DN85" s="1822"/>
      <c r="DO85" s="1822"/>
      <c r="DP85" s="1822"/>
      <c r="DQ85" s="1822"/>
      <c r="DR85" s="1822"/>
      <c r="DS85" s="1822"/>
      <c r="DT85" s="1822"/>
      <c r="DU85" s="1822"/>
      <c r="DV85" s="1822"/>
      <c r="DW85" s="1822"/>
    </row>
    <row r="86" spans="1:127" ht="6.75" customHeight="1">
      <c r="A86" s="1985"/>
      <c r="B86" s="2243"/>
      <c r="C86" s="2246"/>
      <c r="D86" s="1770"/>
      <c r="E86" s="1994"/>
      <c r="F86" s="1818"/>
      <c r="G86" s="1819"/>
      <c r="H86" s="1819"/>
      <c r="I86" s="1819"/>
      <c r="J86" s="1819"/>
      <c r="K86" s="2292"/>
      <c r="L86" s="2293"/>
      <c r="M86" s="2293"/>
      <c r="N86" s="1819"/>
      <c r="O86" s="2293"/>
      <c r="P86" s="2293"/>
      <c r="Q86" s="2293"/>
      <c r="R86" s="2289"/>
      <c r="S86" s="2289"/>
      <c r="T86" s="2289"/>
      <c r="U86" s="2289"/>
      <c r="V86" s="2290"/>
      <c r="W86" s="2290"/>
      <c r="X86" s="2289"/>
      <c r="Y86" s="2289"/>
      <c r="Z86" s="2289"/>
      <c r="AA86" s="2289"/>
      <c r="AB86" s="2289"/>
      <c r="AC86" s="2289"/>
      <c r="AD86" s="2290"/>
      <c r="AE86" s="2290"/>
      <c r="AF86" s="2289"/>
      <c r="AG86" s="2289"/>
      <c r="AH86" s="2289"/>
      <c r="AI86" s="2289"/>
      <c r="AJ86" s="2289"/>
      <c r="AK86" s="2289"/>
      <c r="AL86" s="2289"/>
      <c r="AM86" s="2289"/>
      <c r="AN86" s="2289"/>
      <c r="AO86" s="2289"/>
      <c r="AP86" s="2289"/>
      <c r="AQ86" s="2289"/>
      <c r="AR86" s="2289"/>
      <c r="AS86" s="2289"/>
      <c r="AT86" s="2289"/>
      <c r="AU86" s="2289"/>
      <c r="AV86" s="2289"/>
      <c r="AW86" s="2289"/>
      <c r="AX86" s="2289"/>
      <c r="AY86" s="2289"/>
      <c r="AZ86" s="2289"/>
      <c r="BA86" s="2289"/>
      <c r="BB86" s="2289"/>
      <c r="BC86" s="2289"/>
      <c r="BD86" s="2289"/>
      <c r="BE86" s="2289"/>
      <c r="BF86" s="2289"/>
      <c r="BG86" s="2289"/>
      <c r="BH86" s="2289"/>
      <c r="BI86" s="2291"/>
      <c r="BQ86" s="2223"/>
      <c r="BR86" s="2223"/>
      <c r="BS86" s="1824"/>
      <c r="BT86" s="1824"/>
      <c r="BU86" s="1824"/>
      <c r="BV86" s="1824"/>
      <c r="BW86" s="1824"/>
      <c r="BX86" s="1824"/>
      <c r="BY86" s="1824"/>
      <c r="BZ86" s="1824"/>
      <c r="CA86" s="1824"/>
      <c r="CB86" s="1824"/>
      <c r="CC86" s="1824"/>
      <c r="CD86" s="1826"/>
      <c r="CE86" s="1826"/>
      <c r="CF86" s="1826"/>
      <c r="CG86" s="1826"/>
      <c r="CH86" s="1826"/>
      <c r="CI86" s="1826"/>
      <c r="CJ86" s="1826"/>
      <c r="CK86" s="1826"/>
      <c r="CL86" s="1826"/>
      <c r="CM86" s="1826"/>
      <c r="CN86" s="1826"/>
      <c r="CO86" s="1826"/>
      <c r="CP86" s="1826"/>
      <c r="CQ86" s="1826"/>
      <c r="CR86" s="1826"/>
      <c r="CS86" s="1826"/>
      <c r="CT86" s="1826"/>
      <c r="CU86" s="1826"/>
      <c r="CV86" s="1826"/>
      <c r="CW86" s="1826"/>
      <c r="CX86" s="1826"/>
      <c r="CY86" s="1826"/>
      <c r="CZ86" s="1826"/>
      <c r="DA86" s="1826"/>
      <c r="DB86" s="1826"/>
      <c r="DC86" s="1827"/>
      <c r="DD86" s="1827"/>
      <c r="DE86" s="1827"/>
      <c r="DF86" s="1827"/>
      <c r="DG86" s="1828"/>
      <c r="DH86" s="1828"/>
      <c r="DI86" s="1828"/>
      <c r="DJ86" s="1828"/>
      <c r="DK86" s="1822"/>
      <c r="DL86" s="1822"/>
      <c r="DM86" s="1822"/>
      <c r="DN86" s="1822"/>
      <c r="DO86" s="1822"/>
      <c r="DP86" s="1822"/>
      <c r="DQ86" s="1822"/>
      <c r="DR86" s="1822"/>
      <c r="DS86" s="1822"/>
      <c r="DT86" s="1822"/>
      <c r="DU86" s="1822"/>
      <c r="DV86" s="1822"/>
      <c r="DW86" s="1822"/>
    </row>
    <row r="87" spans="1:127" ht="6.75" customHeight="1">
      <c r="A87" s="1985"/>
      <c r="B87" s="2243"/>
      <c r="C87" s="2246"/>
      <c r="D87" s="1770"/>
      <c r="E87" s="1994"/>
      <c r="F87" s="1818" t="s">
        <v>293</v>
      </c>
      <c r="G87" s="1819"/>
      <c r="H87" s="1819"/>
      <c r="I87" s="1819"/>
      <c r="J87" s="1819"/>
      <c r="K87" s="2287" t="s">
        <v>374</v>
      </c>
      <c r="L87" s="2287"/>
      <c r="M87" s="2287"/>
      <c r="N87" s="2287"/>
      <c r="O87" s="2287"/>
      <c r="P87" s="2287"/>
      <c r="Q87" s="2287"/>
      <c r="R87" s="2287"/>
      <c r="S87" s="2287"/>
      <c r="T87" s="2287"/>
      <c r="U87" s="2287"/>
      <c r="V87" s="2287"/>
      <c r="W87" s="2287"/>
      <c r="X87" s="2287"/>
      <c r="Y87" s="2287"/>
      <c r="Z87" s="2287"/>
      <c r="AA87" s="2287"/>
      <c r="AB87" s="2287"/>
      <c r="AC87" s="2287"/>
      <c r="AD87" s="2287"/>
      <c r="AE87" s="2287"/>
      <c r="AF87" s="2287"/>
      <c r="AG87" s="2287"/>
      <c r="AH87" s="2287"/>
      <c r="AI87" s="2287"/>
      <c r="AJ87" s="2287"/>
      <c r="AK87" s="2287"/>
      <c r="AL87" s="2287"/>
      <c r="AM87" s="2287"/>
      <c r="AN87" s="2287"/>
      <c r="AO87" s="2287"/>
      <c r="AP87" s="2287"/>
      <c r="AQ87" s="2287"/>
      <c r="AR87" s="2287"/>
      <c r="AS87" s="2287"/>
      <c r="AT87" s="2287"/>
      <c r="AU87" s="2287"/>
      <c r="AV87" s="2287"/>
      <c r="AW87" s="2287"/>
      <c r="AX87" s="2287"/>
      <c r="AY87" s="2287"/>
      <c r="AZ87" s="2287"/>
      <c r="BA87" s="2287"/>
      <c r="BB87" s="2287"/>
      <c r="BC87" s="2287"/>
      <c r="BD87" s="2287"/>
      <c r="BE87" s="2287"/>
      <c r="BF87" s="2287"/>
      <c r="BG87" s="2287"/>
      <c r="BH87" s="2287"/>
      <c r="BI87" s="2288"/>
      <c r="BQ87" s="2223"/>
      <c r="BR87" s="2223"/>
      <c r="BS87" s="1824"/>
      <c r="BT87" s="1824"/>
      <c r="BU87" s="1824"/>
      <c r="BV87" s="1824"/>
      <c r="BW87" s="1824"/>
      <c r="BX87" s="1824"/>
      <c r="BY87" s="1824"/>
      <c r="BZ87" s="1824"/>
      <c r="CA87" s="1824"/>
      <c r="CB87" s="1824"/>
      <c r="CC87" s="1824"/>
      <c r="CD87" s="1826"/>
      <c r="CE87" s="1826"/>
      <c r="CF87" s="1826"/>
      <c r="CG87" s="1826"/>
      <c r="CH87" s="1826"/>
      <c r="CI87" s="1826"/>
      <c r="CJ87" s="1826"/>
      <c r="CK87" s="1826"/>
      <c r="CL87" s="1826"/>
      <c r="CM87" s="1826"/>
      <c r="CN87" s="1826"/>
      <c r="CO87" s="1826"/>
      <c r="CP87" s="1826"/>
      <c r="CQ87" s="1826"/>
      <c r="CR87" s="1826"/>
      <c r="CS87" s="1826"/>
      <c r="CT87" s="1826"/>
      <c r="CU87" s="1826"/>
      <c r="CV87" s="1826"/>
      <c r="CW87" s="1826"/>
      <c r="CX87" s="1826"/>
      <c r="CY87" s="1826"/>
      <c r="CZ87" s="1826"/>
      <c r="DA87" s="1826"/>
      <c r="DB87" s="1826"/>
      <c r="DC87" s="1827"/>
      <c r="DD87" s="1827"/>
      <c r="DE87" s="1827"/>
      <c r="DF87" s="1827"/>
      <c r="DG87" s="1828"/>
      <c r="DH87" s="1828"/>
      <c r="DI87" s="1828"/>
      <c r="DJ87" s="1828"/>
      <c r="DK87" s="1822"/>
      <c r="DL87" s="1822"/>
      <c r="DM87" s="1822"/>
      <c r="DN87" s="1822"/>
      <c r="DO87" s="1822"/>
      <c r="DP87" s="1822"/>
      <c r="DQ87" s="1822"/>
      <c r="DR87" s="1822"/>
      <c r="DS87" s="1822"/>
      <c r="DT87" s="1822"/>
      <c r="DU87" s="1822"/>
      <c r="DV87" s="1822"/>
      <c r="DW87" s="1822"/>
    </row>
    <row r="88" spans="1:127" ht="6.75" customHeight="1">
      <c r="A88" s="1985"/>
      <c r="B88" s="2243"/>
      <c r="C88" s="2246"/>
      <c r="D88" s="1770"/>
      <c r="E88" s="1994"/>
      <c r="F88" s="1818"/>
      <c r="G88" s="1819"/>
      <c r="H88" s="1819"/>
      <c r="I88" s="1819"/>
      <c r="J88" s="1819"/>
      <c r="K88" s="2287"/>
      <c r="L88" s="2287"/>
      <c r="M88" s="2287"/>
      <c r="N88" s="2287"/>
      <c r="O88" s="2287"/>
      <c r="P88" s="2287"/>
      <c r="Q88" s="2287"/>
      <c r="R88" s="2287"/>
      <c r="S88" s="2287"/>
      <c r="T88" s="2287"/>
      <c r="U88" s="2287"/>
      <c r="V88" s="2287"/>
      <c r="W88" s="2287"/>
      <c r="X88" s="2287"/>
      <c r="Y88" s="2287"/>
      <c r="Z88" s="2287"/>
      <c r="AA88" s="2287"/>
      <c r="AB88" s="2287"/>
      <c r="AC88" s="2287"/>
      <c r="AD88" s="2287"/>
      <c r="AE88" s="2287"/>
      <c r="AF88" s="2287"/>
      <c r="AG88" s="2287"/>
      <c r="AH88" s="2287"/>
      <c r="AI88" s="2287"/>
      <c r="AJ88" s="2287"/>
      <c r="AK88" s="2287"/>
      <c r="AL88" s="2287"/>
      <c r="AM88" s="2287"/>
      <c r="AN88" s="2287"/>
      <c r="AO88" s="2287"/>
      <c r="AP88" s="2287"/>
      <c r="AQ88" s="2287"/>
      <c r="AR88" s="2287"/>
      <c r="AS88" s="2287"/>
      <c r="AT88" s="2287"/>
      <c r="AU88" s="2287"/>
      <c r="AV88" s="2287"/>
      <c r="AW88" s="2287"/>
      <c r="AX88" s="2287"/>
      <c r="AY88" s="2287"/>
      <c r="AZ88" s="2287"/>
      <c r="BA88" s="2287"/>
      <c r="BB88" s="2287"/>
      <c r="BC88" s="2287"/>
      <c r="BD88" s="2287"/>
      <c r="BE88" s="2287"/>
      <c r="BF88" s="2287"/>
      <c r="BG88" s="2287"/>
      <c r="BH88" s="2287"/>
      <c r="BI88" s="2288"/>
      <c r="BQ88" s="2223"/>
      <c r="BR88" s="2223"/>
      <c r="BS88" s="1824"/>
      <c r="BT88" s="1824"/>
      <c r="BU88" s="1824"/>
      <c r="BV88" s="1824"/>
      <c r="BW88" s="1824"/>
      <c r="BX88" s="1824"/>
      <c r="BY88" s="1824"/>
      <c r="BZ88" s="1824"/>
      <c r="CA88" s="1824"/>
      <c r="CB88" s="1824"/>
      <c r="CC88" s="1824"/>
      <c r="CD88" s="1826"/>
      <c r="CE88" s="1826"/>
      <c r="CF88" s="1826"/>
      <c r="CG88" s="1826"/>
      <c r="CH88" s="1826"/>
      <c r="CI88" s="1826"/>
      <c r="CJ88" s="1826"/>
      <c r="CK88" s="1826"/>
      <c r="CL88" s="1826"/>
      <c r="CM88" s="1826"/>
      <c r="CN88" s="1826"/>
      <c r="CO88" s="1826"/>
      <c r="CP88" s="1826"/>
      <c r="CQ88" s="1826"/>
      <c r="CR88" s="1826"/>
      <c r="CS88" s="1826"/>
      <c r="CT88" s="1826"/>
      <c r="CU88" s="1826"/>
      <c r="CV88" s="1826"/>
      <c r="CW88" s="1826"/>
      <c r="CX88" s="1826"/>
      <c r="CY88" s="1826"/>
      <c r="CZ88" s="1826"/>
      <c r="DA88" s="1826"/>
      <c r="DB88" s="1826"/>
      <c r="DC88" s="1827"/>
      <c r="DD88" s="1827"/>
      <c r="DE88" s="1827"/>
      <c r="DF88" s="1827"/>
      <c r="DG88" s="1828"/>
      <c r="DH88" s="1828"/>
      <c r="DI88" s="1828"/>
      <c r="DJ88" s="1828"/>
      <c r="DK88" s="1822"/>
      <c r="DL88" s="1822"/>
      <c r="DM88" s="1822"/>
      <c r="DN88" s="1822"/>
      <c r="DO88" s="1822"/>
      <c r="DP88" s="1822"/>
      <c r="DQ88" s="1822"/>
      <c r="DR88" s="1822"/>
      <c r="DS88" s="1822"/>
      <c r="DT88" s="1822"/>
      <c r="DU88" s="1822"/>
      <c r="DV88" s="1822"/>
      <c r="DW88" s="1822"/>
    </row>
    <row r="89" spans="1:127" ht="6.75" customHeight="1">
      <c r="A89" s="1985"/>
      <c r="B89" s="2243"/>
      <c r="C89" s="2246"/>
      <c r="D89" s="1770"/>
      <c r="E89" s="1994"/>
      <c r="F89" s="1818"/>
      <c r="G89" s="1819"/>
      <c r="H89" s="1819"/>
      <c r="I89" s="1819"/>
      <c r="J89" s="1819"/>
      <c r="K89" s="2287"/>
      <c r="L89" s="2287"/>
      <c r="M89" s="2287"/>
      <c r="N89" s="2287"/>
      <c r="O89" s="2287"/>
      <c r="P89" s="2287"/>
      <c r="Q89" s="2287"/>
      <c r="R89" s="2287"/>
      <c r="S89" s="2287"/>
      <c r="T89" s="2287"/>
      <c r="U89" s="2287"/>
      <c r="V89" s="2287"/>
      <c r="W89" s="2287"/>
      <c r="X89" s="2287"/>
      <c r="Y89" s="2287"/>
      <c r="Z89" s="2287"/>
      <c r="AA89" s="2287"/>
      <c r="AB89" s="2287"/>
      <c r="AC89" s="2287"/>
      <c r="AD89" s="2287"/>
      <c r="AE89" s="2287"/>
      <c r="AF89" s="2287"/>
      <c r="AG89" s="2287"/>
      <c r="AH89" s="2287"/>
      <c r="AI89" s="2287"/>
      <c r="AJ89" s="2287"/>
      <c r="AK89" s="2287"/>
      <c r="AL89" s="2287"/>
      <c r="AM89" s="2287"/>
      <c r="AN89" s="2287"/>
      <c r="AO89" s="2287"/>
      <c r="AP89" s="2287"/>
      <c r="AQ89" s="2287"/>
      <c r="AR89" s="2287"/>
      <c r="AS89" s="2287"/>
      <c r="AT89" s="2287"/>
      <c r="AU89" s="2287"/>
      <c r="AV89" s="2287"/>
      <c r="AW89" s="2287"/>
      <c r="AX89" s="2287"/>
      <c r="AY89" s="2287"/>
      <c r="AZ89" s="2287"/>
      <c r="BA89" s="2287"/>
      <c r="BB89" s="2287"/>
      <c r="BC89" s="2287"/>
      <c r="BD89" s="2287"/>
      <c r="BE89" s="2287"/>
      <c r="BF89" s="2287"/>
      <c r="BG89" s="2287"/>
      <c r="BH89" s="2287"/>
      <c r="BI89" s="2288"/>
      <c r="BQ89" s="2223"/>
      <c r="BR89" s="2223"/>
      <c r="BS89" s="1824"/>
      <c r="BT89" s="1824"/>
      <c r="BU89" s="1824"/>
      <c r="BV89" s="1824"/>
      <c r="BW89" s="1824"/>
      <c r="BX89" s="1824"/>
      <c r="BY89" s="1824"/>
      <c r="BZ89" s="1824"/>
      <c r="CA89" s="1824"/>
      <c r="CB89" s="1824"/>
      <c r="CC89" s="1824"/>
      <c r="CD89" s="1826"/>
      <c r="CE89" s="1826"/>
      <c r="CF89" s="1826"/>
      <c r="CG89" s="1826"/>
      <c r="CH89" s="1826"/>
      <c r="CI89" s="1826"/>
      <c r="CJ89" s="1826"/>
      <c r="CK89" s="1826"/>
      <c r="CL89" s="1826"/>
      <c r="CM89" s="1826"/>
      <c r="CN89" s="1826"/>
      <c r="CO89" s="1826"/>
      <c r="CP89" s="1826"/>
      <c r="CQ89" s="1826"/>
      <c r="CR89" s="1826"/>
      <c r="CS89" s="1826"/>
      <c r="CT89" s="1826"/>
      <c r="CU89" s="1826"/>
      <c r="CV89" s="1826"/>
      <c r="CW89" s="1826"/>
      <c r="CX89" s="1826"/>
      <c r="CY89" s="1826"/>
      <c r="CZ89" s="1826"/>
      <c r="DA89" s="1826"/>
      <c r="DB89" s="1826"/>
      <c r="DC89" s="1827"/>
      <c r="DD89" s="1827"/>
      <c r="DE89" s="1827"/>
      <c r="DF89" s="1827"/>
      <c r="DG89" s="1828"/>
      <c r="DH89" s="1828"/>
      <c r="DI89" s="1828"/>
      <c r="DJ89" s="1828"/>
      <c r="DK89" s="1822"/>
      <c r="DL89" s="1822"/>
      <c r="DM89" s="1822"/>
      <c r="DN89" s="1822"/>
      <c r="DO89" s="1822"/>
      <c r="DP89" s="1822"/>
      <c r="DQ89" s="1822"/>
      <c r="DR89" s="1822"/>
      <c r="DS89" s="1822"/>
      <c r="DT89" s="1822"/>
      <c r="DU89" s="1822"/>
      <c r="DV89" s="1822"/>
      <c r="DW89" s="1822"/>
    </row>
    <row r="90" spans="1:127" ht="6.75" customHeight="1">
      <c r="A90" s="1985"/>
      <c r="B90" s="2243"/>
      <c r="C90" s="2246"/>
      <c r="D90" s="1770"/>
      <c r="E90" s="1994"/>
      <c r="F90" s="1818" t="s">
        <v>314</v>
      </c>
      <c r="G90" s="1819"/>
      <c r="H90" s="1819"/>
      <c r="I90" s="1819"/>
      <c r="J90" s="1819"/>
      <c r="K90" s="2269" t="s">
        <v>375</v>
      </c>
      <c r="L90" s="2270"/>
      <c r="M90" s="2270"/>
      <c r="N90" s="2270"/>
      <c r="O90" s="2270"/>
      <c r="P90" s="2270"/>
      <c r="Q90" s="2270"/>
      <c r="R90" s="2270"/>
      <c r="S90" s="2270"/>
      <c r="T90" s="2270"/>
      <c r="U90" s="2270"/>
      <c r="V90" s="2270"/>
      <c r="W90" s="2270"/>
      <c r="X90" s="2270"/>
      <c r="Y90" s="2270"/>
      <c r="Z90" s="2270"/>
      <c r="AA90" s="2270"/>
      <c r="AB90" s="2270"/>
      <c r="AC90" s="2270"/>
      <c r="AD90" s="2270"/>
      <c r="AE90" s="2271"/>
      <c r="AF90" s="1896" t="s">
        <v>295</v>
      </c>
      <c r="AG90" s="1897"/>
      <c r="AH90" s="1897"/>
      <c r="AI90" s="1897"/>
      <c r="AJ90" s="1898"/>
      <c r="AK90" s="2278" t="s">
        <v>376</v>
      </c>
      <c r="AL90" s="2279"/>
      <c r="AM90" s="2279"/>
      <c r="AN90" s="2279"/>
      <c r="AO90" s="2279"/>
      <c r="AP90" s="2279"/>
      <c r="AQ90" s="2279"/>
      <c r="AR90" s="2279"/>
      <c r="AS90" s="2279"/>
      <c r="AT90" s="2279"/>
      <c r="AU90" s="2279"/>
      <c r="AV90" s="2279"/>
      <c r="AW90" s="2279"/>
      <c r="AX90" s="2279"/>
      <c r="AY90" s="2279"/>
      <c r="AZ90" s="2279"/>
      <c r="BA90" s="2279"/>
      <c r="BB90" s="2279"/>
      <c r="BC90" s="2279"/>
      <c r="BD90" s="2279"/>
      <c r="BE90" s="2279"/>
      <c r="BF90" s="2279"/>
      <c r="BG90" s="2279"/>
      <c r="BH90" s="2279"/>
      <c r="BI90" s="2280"/>
      <c r="BQ90" s="2223"/>
      <c r="BR90" s="2223"/>
      <c r="BS90" s="1824"/>
      <c r="BT90" s="1824"/>
      <c r="BU90" s="1824"/>
      <c r="BV90" s="1824"/>
      <c r="BW90" s="1824"/>
      <c r="BX90" s="1824"/>
      <c r="BY90" s="1824"/>
      <c r="BZ90" s="1824"/>
      <c r="CA90" s="1824"/>
      <c r="CB90" s="1824"/>
      <c r="CC90" s="1824"/>
      <c r="CD90" s="1826"/>
      <c r="CE90" s="1826"/>
      <c r="CF90" s="1826"/>
      <c r="CG90" s="1826"/>
      <c r="CH90" s="1826"/>
      <c r="CI90" s="1826"/>
      <c r="CJ90" s="1826"/>
      <c r="CK90" s="1826"/>
      <c r="CL90" s="1826"/>
      <c r="CM90" s="1826"/>
      <c r="CN90" s="1826"/>
      <c r="CO90" s="1826"/>
      <c r="CP90" s="1826"/>
      <c r="CQ90" s="1826"/>
      <c r="CR90" s="1826"/>
      <c r="CS90" s="1826"/>
      <c r="CT90" s="1826"/>
      <c r="CU90" s="1826"/>
      <c r="CV90" s="1826"/>
      <c r="CW90" s="1826"/>
      <c r="CX90" s="1826"/>
      <c r="CY90" s="1826"/>
      <c r="CZ90" s="1826"/>
      <c r="DA90" s="1826"/>
      <c r="DB90" s="1826"/>
      <c r="DC90" s="1827"/>
      <c r="DD90" s="1827"/>
      <c r="DE90" s="1827"/>
      <c r="DF90" s="1827"/>
      <c r="DG90" s="1828"/>
      <c r="DH90" s="1828"/>
      <c r="DI90" s="1828"/>
      <c r="DJ90" s="1828"/>
      <c r="DK90" s="1822"/>
      <c r="DL90" s="1822"/>
      <c r="DM90" s="1822"/>
      <c r="DN90" s="1822"/>
      <c r="DO90" s="1822"/>
      <c r="DP90" s="1822"/>
      <c r="DQ90" s="1822"/>
      <c r="DR90" s="1822"/>
      <c r="DS90" s="1822"/>
      <c r="DT90" s="1822"/>
      <c r="DU90" s="1822"/>
      <c r="DV90" s="1822"/>
      <c r="DW90" s="1822"/>
    </row>
    <row r="91" spans="1:127" ht="6.75" customHeight="1">
      <c r="A91" s="1985"/>
      <c r="B91" s="2243"/>
      <c r="C91" s="2246"/>
      <c r="D91" s="1770"/>
      <c r="E91" s="1994"/>
      <c r="F91" s="1818"/>
      <c r="G91" s="1819"/>
      <c r="H91" s="1819"/>
      <c r="I91" s="1819"/>
      <c r="J91" s="1819"/>
      <c r="K91" s="2272"/>
      <c r="L91" s="2273"/>
      <c r="M91" s="2273"/>
      <c r="N91" s="2273"/>
      <c r="O91" s="2273"/>
      <c r="P91" s="2273"/>
      <c r="Q91" s="2273"/>
      <c r="R91" s="2273"/>
      <c r="S91" s="2273"/>
      <c r="T91" s="2273"/>
      <c r="U91" s="2273"/>
      <c r="V91" s="2273"/>
      <c r="W91" s="2273"/>
      <c r="X91" s="2273"/>
      <c r="Y91" s="2273"/>
      <c r="Z91" s="2273"/>
      <c r="AA91" s="2273"/>
      <c r="AB91" s="2273"/>
      <c r="AC91" s="2273"/>
      <c r="AD91" s="2273"/>
      <c r="AE91" s="2274"/>
      <c r="AF91" s="1899"/>
      <c r="AG91" s="1900"/>
      <c r="AH91" s="1900"/>
      <c r="AI91" s="1900"/>
      <c r="AJ91" s="1901"/>
      <c r="AK91" s="2281"/>
      <c r="AL91" s="2282"/>
      <c r="AM91" s="2282"/>
      <c r="AN91" s="2282"/>
      <c r="AO91" s="2282"/>
      <c r="AP91" s="2282"/>
      <c r="AQ91" s="2282"/>
      <c r="AR91" s="2282"/>
      <c r="AS91" s="2282"/>
      <c r="AT91" s="2282"/>
      <c r="AU91" s="2282"/>
      <c r="AV91" s="2282"/>
      <c r="AW91" s="2282"/>
      <c r="AX91" s="2282"/>
      <c r="AY91" s="2282"/>
      <c r="AZ91" s="2282"/>
      <c r="BA91" s="2282"/>
      <c r="BB91" s="2282"/>
      <c r="BC91" s="2282"/>
      <c r="BD91" s="2282"/>
      <c r="BE91" s="2282"/>
      <c r="BF91" s="2282"/>
      <c r="BG91" s="2282"/>
      <c r="BH91" s="2282"/>
      <c r="BI91" s="2283"/>
      <c r="BQ91" s="2223"/>
      <c r="BR91" s="2223"/>
      <c r="BS91" s="1824"/>
      <c r="BT91" s="1824"/>
      <c r="BU91" s="1824"/>
      <c r="BV91" s="1824"/>
      <c r="BW91" s="1824"/>
      <c r="BX91" s="1824"/>
      <c r="BY91" s="1824"/>
      <c r="BZ91" s="1824"/>
      <c r="CA91" s="1824"/>
      <c r="CB91" s="1824"/>
      <c r="CC91" s="1824"/>
      <c r="CD91" s="1826"/>
      <c r="CE91" s="1826"/>
      <c r="CF91" s="1826"/>
      <c r="CG91" s="1826"/>
      <c r="CH91" s="1826"/>
      <c r="CI91" s="1826"/>
      <c r="CJ91" s="1826"/>
      <c r="CK91" s="1826"/>
      <c r="CL91" s="1826"/>
      <c r="CM91" s="1826"/>
      <c r="CN91" s="1826"/>
      <c r="CO91" s="1826"/>
      <c r="CP91" s="1826"/>
      <c r="CQ91" s="1826"/>
      <c r="CR91" s="1826"/>
      <c r="CS91" s="1826"/>
      <c r="CT91" s="1826"/>
      <c r="CU91" s="1826"/>
      <c r="CV91" s="1826"/>
      <c r="CW91" s="1826"/>
      <c r="CX91" s="1826"/>
      <c r="CY91" s="1826"/>
      <c r="CZ91" s="1826"/>
      <c r="DA91" s="1826"/>
      <c r="DB91" s="1826"/>
      <c r="DC91" s="1827"/>
      <c r="DD91" s="1827"/>
      <c r="DE91" s="1827"/>
      <c r="DF91" s="1827"/>
      <c r="DG91" s="1828"/>
      <c r="DH91" s="1828"/>
      <c r="DI91" s="1828"/>
      <c r="DJ91" s="1828"/>
      <c r="DK91" s="1822"/>
      <c r="DL91" s="1822"/>
      <c r="DM91" s="1822"/>
      <c r="DN91" s="1822"/>
      <c r="DO91" s="1822"/>
      <c r="DP91" s="1822"/>
      <c r="DQ91" s="1822"/>
      <c r="DR91" s="1822"/>
      <c r="DS91" s="1822"/>
      <c r="DT91" s="1822"/>
      <c r="DU91" s="1822"/>
      <c r="DV91" s="1822"/>
      <c r="DW91" s="1822"/>
    </row>
    <row r="92" spans="1:127" ht="6.75" customHeight="1">
      <c r="A92" s="1985"/>
      <c r="B92" s="2243"/>
      <c r="C92" s="2246"/>
      <c r="D92" s="1770"/>
      <c r="E92" s="1994"/>
      <c r="F92" s="1818"/>
      <c r="G92" s="1819"/>
      <c r="H92" s="1819"/>
      <c r="I92" s="1819"/>
      <c r="J92" s="1819"/>
      <c r="K92" s="2275"/>
      <c r="L92" s="2276"/>
      <c r="M92" s="2276"/>
      <c r="N92" s="2276"/>
      <c r="O92" s="2276"/>
      <c r="P92" s="2276"/>
      <c r="Q92" s="2276"/>
      <c r="R92" s="2276"/>
      <c r="S92" s="2276"/>
      <c r="T92" s="2276"/>
      <c r="U92" s="2276"/>
      <c r="V92" s="2276"/>
      <c r="W92" s="2276"/>
      <c r="X92" s="2276"/>
      <c r="Y92" s="2276"/>
      <c r="Z92" s="2276"/>
      <c r="AA92" s="2276"/>
      <c r="AB92" s="2276"/>
      <c r="AC92" s="2276"/>
      <c r="AD92" s="2276"/>
      <c r="AE92" s="2277"/>
      <c r="AF92" s="1902"/>
      <c r="AG92" s="1903"/>
      <c r="AH92" s="1903"/>
      <c r="AI92" s="1903"/>
      <c r="AJ92" s="1904"/>
      <c r="AK92" s="2284"/>
      <c r="AL92" s="2285"/>
      <c r="AM92" s="2285"/>
      <c r="AN92" s="2285"/>
      <c r="AO92" s="2285"/>
      <c r="AP92" s="2285"/>
      <c r="AQ92" s="2285"/>
      <c r="AR92" s="2285"/>
      <c r="AS92" s="2285"/>
      <c r="AT92" s="2285"/>
      <c r="AU92" s="2285"/>
      <c r="AV92" s="2285"/>
      <c r="AW92" s="2285"/>
      <c r="AX92" s="2285"/>
      <c r="AY92" s="2285"/>
      <c r="AZ92" s="2285"/>
      <c r="BA92" s="2285"/>
      <c r="BB92" s="2285"/>
      <c r="BC92" s="2285"/>
      <c r="BD92" s="2285"/>
      <c r="BE92" s="2285"/>
      <c r="BF92" s="2285"/>
      <c r="BG92" s="2285"/>
      <c r="BH92" s="2285"/>
      <c r="BI92" s="2286"/>
      <c r="BQ92" s="2223"/>
      <c r="BR92" s="2223"/>
      <c r="BS92" s="1824"/>
      <c r="BT92" s="1824"/>
      <c r="BU92" s="1824"/>
      <c r="BV92" s="1824"/>
      <c r="BW92" s="1824"/>
      <c r="BX92" s="1824"/>
      <c r="BY92" s="1824"/>
      <c r="BZ92" s="1824"/>
      <c r="CA92" s="1824"/>
      <c r="CB92" s="1824"/>
      <c r="CC92" s="1824"/>
      <c r="CD92" s="1826"/>
      <c r="CE92" s="1826"/>
      <c r="CF92" s="1826"/>
      <c r="CG92" s="1826"/>
      <c r="CH92" s="1826"/>
      <c r="CI92" s="1826"/>
      <c r="CJ92" s="1826"/>
      <c r="CK92" s="1826"/>
      <c r="CL92" s="1826"/>
      <c r="CM92" s="1826"/>
      <c r="CN92" s="1826"/>
      <c r="CO92" s="1826"/>
      <c r="CP92" s="1826"/>
      <c r="CQ92" s="1826"/>
      <c r="CR92" s="1826"/>
      <c r="CS92" s="1826"/>
      <c r="CT92" s="1826"/>
      <c r="CU92" s="1826"/>
      <c r="CV92" s="1826"/>
      <c r="CW92" s="1826"/>
      <c r="CX92" s="1826"/>
      <c r="CY92" s="1826"/>
      <c r="CZ92" s="1826"/>
      <c r="DA92" s="1826"/>
      <c r="DB92" s="1826"/>
      <c r="DC92" s="1827"/>
      <c r="DD92" s="1827"/>
      <c r="DE92" s="1827"/>
      <c r="DF92" s="1827"/>
      <c r="DG92" s="1828"/>
      <c r="DH92" s="1828"/>
      <c r="DI92" s="1828"/>
      <c r="DJ92" s="1828"/>
      <c r="DK92" s="1822"/>
      <c r="DL92" s="1822"/>
      <c r="DM92" s="1822"/>
      <c r="DN92" s="1822"/>
      <c r="DO92" s="1822"/>
      <c r="DP92" s="1822"/>
      <c r="DQ92" s="1822"/>
      <c r="DR92" s="1822"/>
      <c r="DS92" s="1822"/>
      <c r="DT92" s="1822"/>
      <c r="DU92" s="1822"/>
      <c r="DV92" s="1822"/>
      <c r="DW92" s="1822"/>
    </row>
    <row r="93" spans="1:127" ht="6.75" customHeight="1">
      <c r="A93" s="1985"/>
      <c r="B93" s="2243"/>
      <c r="C93" s="2246"/>
      <c r="D93" s="1770"/>
      <c r="E93" s="1994"/>
      <c r="F93" s="1818" t="s">
        <v>280</v>
      </c>
      <c r="G93" s="1819"/>
      <c r="H93" s="1819"/>
      <c r="I93" s="1819"/>
      <c r="J93" s="1819"/>
      <c r="K93" s="2257" t="s">
        <v>354</v>
      </c>
      <c r="L93" s="2258"/>
      <c r="M93" s="2258"/>
      <c r="N93" s="2258"/>
      <c r="O93" s="2258"/>
      <c r="P93" s="2258"/>
      <c r="Q93" s="2258"/>
      <c r="R93" s="2258"/>
      <c r="S93" s="2258"/>
      <c r="T93" s="2258"/>
      <c r="U93" s="2258"/>
      <c r="V93" s="2258"/>
      <c r="W93" s="2258"/>
      <c r="X93" s="2258"/>
      <c r="Y93" s="2258"/>
      <c r="Z93" s="2258"/>
      <c r="AA93" s="2258"/>
      <c r="AB93" s="2258"/>
      <c r="AC93" s="2258"/>
      <c r="AD93" s="2258"/>
      <c r="AE93" s="2259"/>
      <c r="AF93" s="1896" t="s">
        <v>315</v>
      </c>
      <c r="AG93" s="1897"/>
      <c r="AH93" s="1897"/>
      <c r="AI93" s="1897"/>
      <c r="AJ93" s="1898"/>
      <c r="AK93" s="2257" t="s">
        <v>355</v>
      </c>
      <c r="AL93" s="2258"/>
      <c r="AM93" s="2258"/>
      <c r="AN93" s="2258"/>
      <c r="AO93" s="2258"/>
      <c r="AP93" s="2258"/>
      <c r="AQ93" s="2258"/>
      <c r="AR93" s="2258"/>
      <c r="AS93" s="2258"/>
      <c r="AT93" s="2258"/>
      <c r="AU93" s="2258"/>
      <c r="AV93" s="2258"/>
      <c r="AW93" s="2258"/>
      <c r="AX93" s="2258"/>
      <c r="AY93" s="2258"/>
      <c r="AZ93" s="2258"/>
      <c r="BA93" s="2258"/>
      <c r="BB93" s="2258"/>
      <c r="BC93" s="2258"/>
      <c r="BD93" s="2258"/>
      <c r="BE93" s="2258"/>
      <c r="BF93" s="2258"/>
      <c r="BG93" s="2258"/>
      <c r="BH93" s="2258"/>
      <c r="BI93" s="2266"/>
      <c r="BQ93" s="2223"/>
      <c r="BR93" s="2223"/>
      <c r="BS93" s="1824"/>
      <c r="BT93" s="1824"/>
      <c r="BU93" s="1824"/>
      <c r="BV93" s="1824"/>
      <c r="BW93" s="1824"/>
      <c r="BX93" s="1824"/>
      <c r="BY93" s="1824"/>
      <c r="BZ93" s="1824"/>
      <c r="CA93" s="1824"/>
      <c r="CB93" s="1824"/>
      <c r="CC93" s="1824"/>
      <c r="CD93" s="1826"/>
      <c r="CE93" s="1826"/>
      <c r="CF93" s="1826"/>
      <c r="CG93" s="1826"/>
      <c r="CH93" s="1826"/>
      <c r="CI93" s="1826"/>
      <c r="CJ93" s="1826"/>
      <c r="CK93" s="1826"/>
      <c r="CL93" s="1826"/>
      <c r="CM93" s="1826"/>
      <c r="CN93" s="1826"/>
      <c r="CO93" s="1826"/>
      <c r="CP93" s="1826"/>
      <c r="CQ93" s="1826"/>
      <c r="CR93" s="1826"/>
      <c r="CS93" s="1826"/>
      <c r="CT93" s="1826"/>
      <c r="CU93" s="1826"/>
      <c r="CV93" s="1826"/>
      <c r="CW93" s="1826"/>
      <c r="CX93" s="1826"/>
      <c r="CY93" s="1826"/>
      <c r="CZ93" s="1826"/>
      <c r="DA93" s="1826"/>
      <c r="DB93" s="1826"/>
      <c r="DC93" s="1827"/>
      <c r="DD93" s="1827"/>
      <c r="DE93" s="1827"/>
      <c r="DF93" s="1827"/>
      <c r="DG93" s="1828"/>
      <c r="DH93" s="1828"/>
      <c r="DI93" s="1828"/>
      <c r="DJ93" s="1828"/>
      <c r="DK93" s="1822"/>
      <c r="DL93" s="1822"/>
      <c r="DM93" s="1822"/>
      <c r="DN93" s="1822"/>
      <c r="DO93" s="1822"/>
      <c r="DP93" s="1822"/>
      <c r="DQ93" s="1822"/>
      <c r="DR93" s="1822"/>
      <c r="DS93" s="1822"/>
      <c r="DT93" s="1822"/>
      <c r="DU93" s="1822"/>
      <c r="DV93" s="1822"/>
      <c r="DW93" s="1822"/>
    </row>
    <row r="94" spans="1:127" ht="6.75" customHeight="1">
      <c r="A94" s="1985"/>
      <c r="B94" s="2243"/>
      <c r="C94" s="2246"/>
      <c r="D94" s="1770"/>
      <c r="E94" s="1994"/>
      <c r="F94" s="1818"/>
      <c r="G94" s="1819"/>
      <c r="H94" s="1819"/>
      <c r="I94" s="1819"/>
      <c r="J94" s="1819"/>
      <c r="K94" s="2260"/>
      <c r="L94" s="2261"/>
      <c r="M94" s="2261"/>
      <c r="N94" s="2261"/>
      <c r="O94" s="2261"/>
      <c r="P94" s="2261"/>
      <c r="Q94" s="2261"/>
      <c r="R94" s="2261"/>
      <c r="S94" s="2261"/>
      <c r="T94" s="2261"/>
      <c r="U94" s="2261"/>
      <c r="V94" s="2261"/>
      <c r="W94" s="2261"/>
      <c r="X94" s="2261"/>
      <c r="Y94" s="2261"/>
      <c r="Z94" s="2261"/>
      <c r="AA94" s="2261"/>
      <c r="AB94" s="2261"/>
      <c r="AC94" s="2261"/>
      <c r="AD94" s="2261"/>
      <c r="AE94" s="2262"/>
      <c r="AF94" s="1899"/>
      <c r="AG94" s="1900"/>
      <c r="AH94" s="1900"/>
      <c r="AI94" s="1900"/>
      <c r="AJ94" s="1901"/>
      <c r="AK94" s="2260"/>
      <c r="AL94" s="2261"/>
      <c r="AM94" s="2261"/>
      <c r="AN94" s="2261"/>
      <c r="AO94" s="2261"/>
      <c r="AP94" s="2261"/>
      <c r="AQ94" s="2261"/>
      <c r="AR94" s="2261"/>
      <c r="AS94" s="2261"/>
      <c r="AT94" s="2261"/>
      <c r="AU94" s="2261"/>
      <c r="AV94" s="2261"/>
      <c r="AW94" s="2261"/>
      <c r="AX94" s="2261"/>
      <c r="AY94" s="2261"/>
      <c r="AZ94" s="2261"/>
      <c r="BA94" s="2261"/>
      <c r="BB94" s="2261"/>
      <c r="BC94" s="2261"/>
      <c r="BD94" s="2261"/>
      <c r="BE94" s="2261"/>
      <c r="BF94" s="2261"/>
      <c r="BG94" s="2261"/>
      <c r="BH94" s="2261"/>
      <c r="BI94" s="2267"/>
      <c r="BQ94" s="2223"/>
      <c r="BR94" s="2223"/>
      <c r="BS94" s="1824"/>
      <c r="BT94" s="1824"/>
      <c r="BU94" s="1824"/>
      <c r="BV94" s="1824"/>
      <c r="BW94" s="1824"/>
      <c r="BX94" s="1824"/>
      <c r="BY94" s="1824"/>
      <c r="BZ94" s="1824"/>
      <c r="CA94" s="1824"/>
      <c r="CB94" s="1824"/>
      <c r="CC94" s="1824"/>
      <c r="CD94" s="1826"/>
      <c r="CE94" s="1826"/>
      <c r="CF94" s="1826"/>
      <c r="CG94" s="1826"/>
      <c r="CH94" s="1826"/>
      <c r="CI94" s="1826"/>
      <c r="CJ94" s="1826"/>
      <c r="CK94" s="1826"/>
      <c r="CL94" s="1826"/>
      <c r="CM94" s="1826"/>
      <c r="CN94" s="1826"/>
      <c r="CO94" s="1826"/>
      <c r="CP94" s="1826"/>
      <c r="CQ94" s="1826"/>
      <c r="CR94" s="1826"/>
      <c r="CS94" s="1826"/>
      <c r="CT94" s="1826"/>
      <c r="CU94" s="1826"/>
      <c r="CV94" s="1826"/>
      <c r="CW94" s="1826"/>
      <c r="CX94" s="1826"/>
      <c r="CY94" s="1826"/>
      <c r="CZ94" s="1826"/>
      <c r="DA94" s="1826"/>
      <c r="DB94" s="1826"/>
      <c r="DC94" s="1827"/>
      <c r="DD94" s="1827"/>
      <c r="DE94" s="1827"/>
      <c r="DF94" s="1827"/>
      <c r="DG94" s="1828"/>
      <c r="DH94" s="1828"/>
      <c r="DI94" s="1828"/>
      <c r="DJ94" s="1828"/>
      <c r="DK94" s="1822"/>
      <c r="DL94" s="1822"/>
      <c r="DM94" s="1822"/>
      <c r="DN94" s="1822"/>
      <c r="DO94" s="1822"/>
      <c r="DP94" s="1822"/>
      <c r="DQ94" s="1822"/>
      <c r="DR94" s="1822"/>
      <c r="DS94" s="1822"/>
      <c r="DT94" s="1822"/>
      <c r="DU94" s="1822"/>
      <c r="DV94" s="1822"/>
      <c r="DW94" s="1822"/>
    </row>
    <row r="95" spans="1:127" ht="6.75" customHeight="1">
      <c r="A95" s="1985"/>
      <c r="B95" s="2243"/>
      <c r="C95" s="2246"/>
      <c r="D95" s="1770"/>
      <c r="E95" s="1994"/>
      <c r="F95" s="1818"/>
      <c r="G95" s="1819"/>
      <c r="H95" s="1819"/>
      <c r="I95" s="1819"/>
      <c r="J95" s="1819"/>
      <c r="K95" s="2263"/>
      <c r="L95" s="2264"/>
      <c r="M95" s="2264"/>
      <c r="N95" s="2264"/>
      <c r="O95" s="2264"/>
      <c r="P95" s="2264"/>
      <c r="Q95" s="2264"/>
      <c r="R95" s="2264"/>
      <c r="S95" s="2264"/>
      <c r="T95" s="2264"/>
      <c r="U95" s="2264"/>
      <c r="V95" s="2264"/>
      <c r="W95" s="2264"/>
      <c r="X95" s="2264"/>
      <c r="Y95" s="2264"/>
      <c r="Z95" s="2264"/>
      <c r="AA95" s="2264"/>
      <c r="AB95" s="2264"/>
      <c r="AC95" s="2264"/>
      <c r="AD95" s="2264"/>
      <c r="AE95" s="2265"/>
      <c r="AF95" s="1902"/>
      <c r="AG95" s="1903"/>
      <c r="AH95" s="1903"/>
      <c r="AI95" s="1903"/>
      <c r="AJ95" s="1904"/>
      <c r="AK95" s="2263"/>
      <c r="AL95" s="2264"/>
      <c r="AM95" s="2264"/>
      <c r="AN95" s="2264"/>
      <c r="AO95" s="2264"/>
      <c r="AP95" s="2264"/>
      <c r="AQ95" s="2264"/>
      <c r="AR95" s="2264"/>
      <c r="AS95" s="2264"/>
      <c r="AT95" s="2264"/>
      <c r="AU95" s="2264"/>
      <c r="AV95" s="2264"/>
      <c r="AW95" s="2264"/>
      <c r="AX95" s="2264"/>
      <c r="AY95" s="2264"/>
      <c r="AZ95" s="2264"/>
      <c r="BA95" s="2264"/>
      <c r="BB95" s="2264"/>
      <c r="BC95" s="2264"/>
      <c r="BD95" s="2264"/>
      <c r="BE95" s="2264"/>
      <c r="BF95" s="2264"/>
      <c r="BG95" s="2264"/>
      <c r="BH95" s="2264"/>
      <c r="BI95" s="2268"/>
      <c r="BQ95" s="2223"/>
      <c r="BR95" s="2223"/>
      <c r="BS95" s="1824"/>
      <c r="BT95" s="1824"/>
      <c r="BU95" s="1824"/>
      <c r="BV95" s="1824"/>
      <c r="BW95" s="1824"/>
      <c r="BX95" s="1824"/>
      <c r="BY95" s="1824"/>
      <c r="BZ95" s="1824"/>
      <c r="CA95" s="1824"/>
      <c r="CB95" s="1824"/>
      <c r="CC95" s="1824"/>
      <c r="CD95" s="1826"/>
      <c r="CE95" s="1826"/>
      <c r="CF95" s="1826"/>
      <c r="CG95" s="1826"/>
      <c r="CH95" s="1826"/>
      <c r="CI95" s="1826"/>
      <c r="CJ95" s="1826"/>
      <c r="CK95" s="1826"/>
      <c r="CL95" s="1826"/>
      <c r="CM95" s="1826"/>
      <c r="CN95" s="1826"/>
      <c r="CO95" s="1826"/>
      <c r="CP95" s="1826"/>
      <c r="CQ95" s="1826"/>
      <c r="CR95" s="1826"/>
      <c r="CS95" s="1826"/>
      <c r="CT95" s="1826"/>
      <c r="CU95" s="1826"/>
      <c r="CV95" s="1826"/>
      <c r="CW95" s="1826"/>
      <c r="CX95" s="1826"/>
      <c r="CY95" s="1826"/>
      <c r="CZ95" s="1826"/>
      <c r="DA95" s="1826"/>
      <c r="DB95" s="1826"/>
      <c r="DC95" s="1827"/>
      <c r="DD95" s="1827"/>
      <c r="DE95" s="1827"/>
      <c r="DF95" s="1827"/>
      <c r="DG95" s="1828"/>
      <c r="DH95" s="1828"/>
      <c r="DI95" s="1828"/>
      <c r="DJ95" s="1828"/>
      <c r="DK95" s="1822"/>
      <c r="DL95" s="1822"/>
      <c r="DM95" s="1822"/>
      <c r="DN95" s="1822"/>
      <c r="DO95" s="1822"/>
      <c r="DP95" s="1822"/>
      <c r="DQ95" s="1822"/>
      <c r="DR95" s="1822"/>
      <c r="DS95" s="1822"/>
      <c r="DT95" s="1822"/>
      <c r="DU95" s="1822"/>
      <c r="DV95" s="1822"/>
      <c r="DW95" s="1822"/>
    </row>
    <row r="96" spans="1:127" ht="6.75" customHeight="1">
      <c r="A96" s="1985"/>
      <c r="B96" s="2243"/>
      <c r="C96" s="2246"/>
      <c r="D96" s="1770"/>
      <c r="E96" s="1994"/>
      <c r="F96" s="1852" t="s">
        <v>282</v>
      </c>
      <c r="G96" s="1852"/>
      <c r="H96" s="1852"/>
      <c r="I96" s="1852"/>
      <c r="J96" s="1853"/>
      <c r="K96" s="2073" t="s">
        <v>377</v>
      </c>
      <c r="L96" s="2074"/>
      <c r="M96" s="2074"/>
      <c r="N96" s="2074"/>
      <c r="O96" s="2074"/>
      <c r="P96" s="2074"/>
      <c r="Q96" s="2074"/>
      <c r="R96" s="2074"/>
      <c r="S96" s="2074"/>
      <c r="T96" s="2074"/>
      <c r="U96" s="2074"/>
      <c r="V96" s="2074"/>
      <c r="W96" s="2074"/>
      <c r="X96" s="2074"/>
      <c r="Y96" s="2074"/>
      <c r="Z96" s="2074"/>
      <c r="AA96" s="2075"/>
      <c r="AB96" s="1851" t="s">
        <v>283</v>
      </c>
      <c r="AC96" s="1853"/>
      <c r="AD96" s="2082" t="s">
        <v>378</v>
      </c>
      <c r="AE96" s="2083"/>
      <c r="AF96" s="2083"/>
      <c r="AG96" s="2083"/>
      <c r="AH96" s="2083"/>
      <c r="AI96" s="2083"/>
      <c r="AJ96" s="2083"/>
      <c r="AK96" s="2083"/>
      <c r="AL96" s="2083"/>
      <c r="AM96" s="2083"/>
      <c r="AN96" s="2083"/>
      <c r="AO96" s="2083"/>
      <c r="AP96" s="2083"/>
      <c r="AQ96" s="2083"/>
      <c r="AR96" s="2083"/>
      <c r="AS96" s="2083"/>
      <c r="AT96" s="2083"/>
      <c r="AU96" s="2083"/>
      <c r="AV96" s="2083"/>
      <c r="AW96" s="2083"/>
      <c r="AX96" s="2083"/>
      <c r="AY96" s="2083"/>
      <c r="AZ96" s="2083"/>
      <c r="BA96" s="2083"/>
      <c r="BB96" s="2083"/>
      <c r="BC96" s="2083"/>
      <c r="BD96" s="2083"/>
      <c r="BE96" s="2083"/>
      <c r="BF96" s="2083"/>
      <c r="BG96" s="2083"/>
      <c r="BH96" s="2083"/>
      <c r="BI96" s="2254"/>
      <c r="BQ96" s="2223"/>
      <c r="BR96" s="2223"/>
      <c r="BS96" s="1824"/>
      <c r="BT96" s="1824"/>
      <c r="BU96" s="1824"/>
      <c r="BV96" s="1824"/>
      <c r="BW96" s="1824"/>
      <c r="BX96" s="1824"/>
      <c r="BY96" s="1824"/>
      <c r="BZ96" s="1824"/>
      <c r="CA96" s="1824"/>
      <c r="CB96" s="1824"/>
      <c r="CC96" s="1824"/>
      <c r="CD96" s="1826"/>
      <c r="CE96" s="1826"/>
      <c r="CF96" s="1826"/>
      <c r="CG96" s="1826"/>
      <c r="CH96" s="1826"/>
      <c r="CI96" s="1826"/>
      <c r="CJ96" s="1826"/>
      <c r="CK96" s="1826"/>
      <c r="CL96" s="1826"/>
      <c r="CM96" s="1826"/>
      <c r="CN96" s="1826"/>
      <c r="CO96" s="1826"/>
      <c r="CP96" s="1826"/>
      <c r="CQ96" s="1826"/>
      <c r="CR96" s="1826"/>
      <c r="CS96" s="1826"/>
      <c r="CT96" s="1826"/>
      <c r="CU96" s="1826"/>
      <c r="CV96" s="1826"/>
      <c r="CW96" s="1826"/>
      <c r="CX96" s="1826"/>
      <c r="CY96" s="1826"/>
      <c r="CZ96" s="1826"/>
      <c r="DA96" s="1826"/>
      <c r="DB96" s="1826"/>
      <c r="DC96" s="1827"/>
      <c r="DD96" s="1827"/>
      <c r="DE96" s="1827"/>
      <c r="DF96" s="1827"/>
      <c r="DG96" s="1828"/>
      <c r="DH96" s="1828"/>
      <c r="DI96" s="1828"/>
      <c r="DJ96" s="1828"/>
      <c r="DK96" s="1822"/>
      <c r="DL96" s="1822"/>
      <c r="DM96" s="1822"/>
      <c r="DN96" s="1822"/>
      <c r="DO96" s="1822"/>
      <c r="DP96" s="1822"/>
      <c r="DQ96" s="1822"/>
      <c r="DR96" s="1822"/>
      <c r="DS96" s="1822"/>
      <c r="DT96" s="1822"/>
      <c r="DU96" s="1822"/>
      <c r="DV96" s="1822"/>
      <c r="DW96" s="1822"/>
    </row>
    <row r="97" spans="1:127" ht="6.75" customHeight="1">
      <c r="A97" s="1985"/>
      <c r="B97" s="2243"/>
      <c r="C97" s="2246"/>
      <c r="D97" s="1770"/>
      <c r="E97" s="1994"/>
      <c r="F97" s="1802"/>
      <c r="G97" s="1802"/>
      <c r="H97" s="1802"/>
      <c r="I97" s="1802"/>
      <c r="J97" s="1803"/>
      <c r="K97" s="2076"/>
      <c r="L97" s="2077"/>
      <c r="M97" s="2077"/>
      <c r="N97" s="2077"/>
      <c r="O97" s="2077"/>
      <c r="P97" s="2077"/>
      <c r="Q97" s="2077"/>
      <c r="R97" s="2077"/>
      <c r="S97" s="2077"/>
      <c r="T97" s="2077"/>
      <c r="U97" s="2077"/>
      <c r="V97" s="2077"/>
      <c r="W97" s="2077"/>
      <c r="X97" s="2077"/>
      <c r="Y97" s="2077"/>
      <c r="Z97" s="2077"/>
      <c r="AA97" s="2078"/>
      <c r="AB97" s="1854"/>
      <c r="AC97" s="1803"/>
      <c r="AD97" s="1806"/>
      <c r="AE97" s="1807"/>
      <c r="AF97" s="1807"/>
      <c r="AG97" s="1807"/>
      <c r="AH97" s="1807"/>
      <c r="AI97" s="1807"/>
      <c r="AJ97" s="1807"/>
      <c r="AK97" s="1807"/>
      <c r="AL97" s="1807"/>
      <c r="AM97" s="1807"/>
      <c r="AN97" s="1807"/>
      <c r="AO97" s="1807"/>
      <c r="AP97" s="1807"/>
      <c r="AQ97" s="1807"/>
      <c r="AR97" s="1807"/>
      <c r="AS97" s="1807"/>
      <c r="AT97" s="1807"/>
      <c r="AU97" s="1807"/>
      <c r="AV97" s="1807"/>
      <c r="AW97" s="1807"/>
      <c r="AX97" s="1807"/>
      <c r="AY97" s="1807"/>
      <c r="AZ97" s="1807"/>
      <c r="BA97" s="1807"/>
      <c r="BB97" s="1807"/>
      <c r="BC97" s="1807"/>
      <c r="BD97" s="1807"/>
      <c r="BE97" s="1807"/>
      <c r="BF97" s="1807"/>
      <c r="BG97" s="1807"/>
      <c r="BH97" s="1807"/>
      <c r="BI97" s="2255"/>
      <c r="BQ97" s="2223"/>
      <c r="BR97" s="2223"/>
      <c r="BS97" s="1824"/>
      <c r="BT97" s="1824"/>
      <c r="BU97" s="1824"/>
      <c r="BV97" s="1824"/>
      <c r="BW97" s="1824"/>
      <c r="BX97" s="1824"/>
      <c r="BY97" s="1824"/>
      <c r="BZ97" s="1824"/>
      <c r="CA97" s="1824"/>
      <c r="CB97" s="1824"/>
      <c r="CC97" s="1824"/>
      <c r="CD97" s="1826"/>
      <c r="CE97" s="1826"/>
      <c r="CF97" s="1826"/>
      <c r="CG97" s="1826"/>
      <c r="CH97" s="1826"/>
      <c r="CI97" s="1826"/>
      <c r="CJ97" s="1826"/>
      <c r="CK97" s="1826"/>
      <c r="CL97" s="1826"/>
      <c r="CM97" s="1826"/>
      <c r="CN97" s="1826"/>
      <c r="CO97" s="1826"/>
      <c r="CP97" s="1826"/>
      <c r="CQ97" s="1826"/>
      <c r="CR97" s="1826"/>
      <c r="CS97" s="1826"/>
      <c r="CT97" s="1826"/>
      <c r="CU97" s="1826"/>
      <c r="CV97" s="1826"/>
      <c r="CW97" s="1826"/>
      <c r="CX97" s="1826"/>
      <c r="CY97" s="1826"/>
      <c r="CZ97" s="1826"/>
      <c r="DA97" s="1826"/>
      <c r="DB97" s="1826"/>
      <c r="DC97" s="1827"/>
      <c r="DD97" s="1827"/>
      <c r="DE97" s="1827"/>
      <c r="DF97" s="1827"/>
      <c r="DG97" s="1828"/>
      <c r="DH97" s="1828"/>
      <c r="DI97" s="1828"/>
      <c r="DJ97" s="1828"/>
      <c r="DK97" s="1822"/>
      <c r="DL97" s="1822"/>
      <c r="DM97" s="1822"/>
      <c r="DN97" s="1822"/>
      <c r="DO97" s="1822"/>
      <c r="DP97" s="1822"/>
      <c r="DQ97" s="1822"/>
      <c r="DR97" s="1822"/>
      <c r="DS97" s="1822"/>
      <c r="DT97" s="1822"/>
      <c r="DU97" s="1822"/>
      <c r="DV97" s="1822"/>
      <c r="DW97" s="1822"/>
    </row>
    <row r="98" spans="1:127" ht="6.75" customHeight="1" thickBot="1">
      <c r="A98" s="1985"/>
      <c r="B98" s="2243"/>
      <c r="C98" s="2246"/>
      <c r="D98" s="1770"/>
      <c r="E98" s="1994"/>
      <c r="F98" s="1804"/>
      <c r="G98" s="1804"/>
      <c r="H98" s="1804"/>
      <c r="I98" s="1804"/>
      <c r="J98" s="1805"/>
      <c r="K98" s="2079"/>
      <c r="L98" s="2080"/>
      <c r="M98" s="2080"/>
      <c r="N98" s="2080"/>
      <c r="O98" s="2080"/>
      <c r="P98" s="2080"/>
      <c r="Q98" s="2080"/>
      <c r="R98" s="2080"/>
      <c r="S98" s="2080"/>
      <c r="T98" s="2080"/>
      <c r="U98" s="2080"/>
      <c r="V98" s="2080"/>
      <c r="W98" s="2080"/>
      <c r="X98" s="2080"/>
      <c r="Y98" s="2080"/>
      <c r="Z98" s="2080"/>
      <c r="AA98" s="2081"/>
      <c r="AB98" s="1855"/>
      <c r="AC98" s="1805"/>
      <c r="AD98" s="1809"/>
      <c r="AE98" s="1810"/>
      <c r="AF98" s="1810"/>
      <c r="AG98" s="1810"/>
      <c r="AH98" s="1810"/>
      <c r="AI98" s="1810"/>
      <c r="AJ98" s="1810"/>
      <c r="AK98" s="1810"/>
      <c r="AL98" s="1810"/>
      <c r="AM98" s="1810"/>
      <c r="AN98" s="1810"/>
      <c r="AO98" s="1810"/>
      <c r="AP98" s="1810"/>
      <c r="AQ98" s="1810"/>
      <c r="AR98" s="1810"/>
      <c r="AS98" s="1810"/>
      <c r="AT98" s="1810"/>
      <c r="AU98" s="1810"/>
      <c r="AV98" s="1810"/>
      <c r="AW98" s="1810"/>
      <c r="AX98" s="1810"/>
      <c r="AY98" s="1810"/>
      <c r="AZ98" s="1810"/>
      <c r="BA98" s="1810"/>
      <c r="BB98" s="1810"/>
      <c r="BC98" s="1810"/>
      <c r="BD98" s="1810"/>
      <c r="BE98" s="1810"/>
      <c r="BF98" s="1810"/>
      <c r="BG98" s="1810"/>
      <c r="BH98" s="1810"/>
      <c r="BI98" s="2256"/>
      <c r="BQ98" s="2223"/>
      <c r="BR98" s="2223"/>
      <c r="BS98" s="1824"/>
      <c r="BT98" s="1824"/>
      <c r="BU98" s="1824"/>
      <c r="BV98" s="1824"/>
      <c r="BW98" s="1824"/>
      <c r="BX98" s="1824"/>
      <c r="BY98" s="1824"/>
      <c r="BZ98" s="1824"/>
      <c r="CA98" s="1824"/>
      <c r="CB98" s="1824"/>
      <c r="CC98" s="1824"/>
      <c r="CD98" s="1826"/>
      <c r="CE98" s="1826"/>
      <c r="CF98" s="1826"/>
      <c r="CG98" s="1826"/>
      <c r="CH98" s="1826"/>
      <c r="CI98" s="1826"/>
      <c r="CJ98" s="1826"/>
      <c r="CK98" s="1826"/>
      <c r="CL98" s="1826"/>
      <c r="CM98" s="1826"/>
      <c r="CN98" s="1826"/>
      <c r="CO98" s="1826"/>
      <c r="CP98" s="1826"/>
      <c r="CQ98" s="1826"/>
      <c r="CR98" s="1826"/>
      <c r="CS98" s="1826"/>
      <c r="CT98" s="1826"/>
      <c r="CU98" s="1826"/>
      <c r="CV98" s="1826"/>
      <c r="CW98" s="1826"/>
      <c r="CX98" s="1826"/>
      <c r="CY98" s="1826"/>
      <c r="CZ98" s="1826"/>
      <c r="DA98" s="1826"/>
      <c r="DB98" s="1826"/>
      <c r="DC98" s="1827"/>
      <c r="DD98" s="1827"/>
      <c r="DE98" s="1827"/>
      <c r="DF98" s="1827"/>
      <c r="DG98" s="1828"/>
      <c r="DH98" s="1828"/>
      <c r="DI98" s="1828"/>
      <c r="DJ98" s="1828"/>
      <c r="DK98" s="1822"/>
      <c r="DL98" s="1822"/>
      <c r="DM98" s="1822"/>
      <c r="DN98" s="1822"/>
      <c r="DO98" s="1822"/>
      <c r="DP98" s="1822"/>
      <c r="DQ98" s="1822"/>
      <c r="DR98" s="1822"/>
      <c r="DS98" s="1822"/>
      <c r="DT98" s="1822"/>
      <c r="DU98" s="1822"/>
      <c r="DV98" s="1822"/>
      <c r="DW98" s="1822"/>
    </row>
    <row r="99" spans="1:127" ht="6.75" customHeight="1">
      <c r="A99" s="1985"/>
      <c r="B99" s="2243"/>
      <c r="C99" s="2246"/>
      <c r="D99" s="1770"/>
      <c r="E99" s="1994"/>
      <c r="F99" s="1818" t="s">
        <v>316</v>
      </c>
      <c r="G99" s="1819"/>
      <c r="H99" s="1819"/>
      <c r="I99" s="1819"/>
      <c r="J99" s="1819"/>
      <c r="K99" s="1963" t="s">
        <v>364</v>
      </c>
      <c r="L99" s="1964"/>
      <c r="M99" s="2064" t="s">
        <v>317</v>
      </c>
      <c r="N99" s="2065"/>
      <c r="O99" s="2065"/>
      <c r="P99" s="2065"/>
      <c r="Q99" s="2065"/>
      <c r="R99" s="2065"/>
      <c r="S99" s="2065"/>
      <c r="T99" s="2065"/>
      <c r="U99" s="2065"/>
      <c r="V99" s="2065"/>
      <c r="W99" s="2065"/>
      <c r="X99" s="2065"/>
      <c r="Y99" s="2065"/>
      <c r="Z99" s="2065"/>
      <c r="AA99" s="2066"/>
      <c r="AB99" s="1963"/>
      <c r="AC99" s="1964"/>
      <c r="AD99" s="2064" t="s">
        <v>318</v>
      </c>
      <c r="AE99" s="2065"/>
      <c r="AF99" s="2065"/>
      <c r="AG99" s="2065"/>
      <c r="AH99" s="2065"/>
      <c r="AI99" s="2065"/>
      <c r="AJ99" s="2065"/>
      <c r="AK99" s="2065"/>
      <c r="AL99" s="2065"/>
      <c r="AM99" s="2065"/>
      <c r="AN99" s="2065"/>
      <c r="AO99" s="2065"/>
      <c r="AP99" s="2065"/>
      <c r="AQ99" s="2065"/>
      <c r="AR99" s="2065"/>
      <c r="AS99" s="2065"/>
      <c r="AT99" s="2065"/>
      <c r="AU99" s="258"/>
      <c r="AV99" s="258"/>
      <c r="AW99" s="258"/>
      <c r="AX99" s="258"/>
      <c r="AY99" s="258"/>
      <c r="AZ99" s="258"/>
      <c r="BA99" s="258"/>
      <c r="BB99" s="258"/>
      <c r="BC99" s="258"/>
      <c r="BD99" s="258"/>
      <c r="BE99" s="258"/>
      <c r="BF99" s="258"/>
      <c r="BG99" s="258"/>
      <c r="BH99" s="258"/>
      <c r="BI99" s="259"/>
      <c r="BQ99" s="2223"/>
      <c r="BR99" s="2223"/>
      <c r="BS99" s="1824"/>
      <c r="BT99" s="1824"/>
      <c r="BU99" s="1824"/>
      <c r="BV99" s="1824"/>
      <c r="BW99" s="1824"/>
      <c r="BX99" s="1824"/>
      <c r="BY99" s="1824"/>
      <c r="BZ99" s="1824"/>
      <c r="CA99" s="1824"/>
      <c r="CB99" s="1824"/>
      <c r="CC99" s="1824"/>
      <c r="CD99" s="1826"/>
      <c r="CE99" s="1826"/>
      <c r="CF99" s="1826"/>
      <c r="CG99" s="1826"/>
      <c r="CH99" s="1826"/>
      <c r="CI99" s="1826"/>
      <c r="CJ99" s="1826"/>
      <c r="CK99" s="1826"/>
      <c r="CL99" s="1826"/>
      <c r="CM99" s="1826"/>
      <c r="CN99" s="1826"/>
      <c r="CO99" s="1826"/>
      <c r="CP99" s="1826"/>
      <c r="CQ99" s="1826"/>
      <c r="CR99" s="1826"/>
      <c r="CS99" s="1826"/>
      <c r="CT99" s="1826"/>
      <c r="CU99" s="1826"/>
      <c r="CV99" s="1826"/>
      <c r="CW99" s="1826"/>
      <c r="CX99" s="1826"/>
      <c r="CY99" s="1826"/>
      <c r="CZ99" s="1826"/>
      <c r="DA99" s="1826"/>
      <c r="DB99" s="1826"/>
      <c r="DC99" s="1827"/>
      <c r="DD99" s="1827"/>
      <c r="DE99" s="1827"/>
      <c r="DF99" s="1827"/>
      <c r="DG99" s="1828"/>
      <c r="DH99" s="1828"/>
      <c r="DI99" s="1828"/>
      <c r="DJ99" s="1828"/>
      <c r="DK99" s="1822"/>
      <c r="DL99" s="1822"/>
      <c r="DM99" s="1822"/>
      <c r="DN99" s="1822"/>
      <c r="DO99" s="1822"/>
      <c r="DP99" s="1822"/>
      <c r="DQ99" s="1822"/>
      <c r="DR99" s="1822"/>
      <c r="DS99" s="1822"/>
      <c r="DT99" s="1822"/>
      <c r="DU99" s="1822"/>
      <c r="DV99" s="1822"/>
      <c r="DW99" s="1822"/>
    </row>
    <row r="100" spans="1:127" ht="6.75" customHeight="1">
      <c r="A100" s="1985"/>
      <c r="B100" s="2243"/>
      <c r="C100" s="2246"/>
      <c r="D100" s="1770"/>
      <c r="E100" s="1994"/>
      <c r="F100" s="1818"/>
      <c r="G100" s="1819"/>
      <c r="H100" s="1819"/>
      <c r="I100" s="1819"/>
      <c r="J100" s="1819"/>
      <c r="K100" s="1965"/>
      <c r="L100" s="1966"/>
      <c r="M100" s="2067"/>
      <c r="N100" s="2068"/>
      <c r="O100" s="2068"/>
      <c r="P100" s="2068"/>
      <c r="Q100" s="2068"/>
      <c r="R100" s="2068"/>
      <c r="S100" s="2068"/>
      <c r="T100" s="2068"/>
      <c r="U100" s="2068"/>
      <c r="V100" s="2068"/>
      <c r="W100" s="2068"/>
      <c r="X100" s="2068"/>
      <c r="Y100" s="2068"/>
      <c r="Z100" s="2068"/>
      <c r="AA100" s="2069"/>
      <c r="AB100" s="1965"/>
      <c r="AC100" s="1966"/>
      <c r="AD100" s="2067"/>
      <c r="AE100" s="2068"/>
      <c r="AF100" s="2068"/>
      <c r="AG100" s="2068"/>
      <c r="AH100" s="2068"/>
      <c r="AI100" s="2068"/>
      <c r="AJ100" s="2068"/>
      <c r="AK100" s="2068"/>
      <c r="AL100" s="2068"/>
      <c r="AM100" s="2068"/>
      <c r="AN100" s="2068"/>
      <c r="AO100" s="2068"/>
      <c r="AP100" s="2068"/>
      <c r="AQ100" s="2068"/>
      <c r="AR100" s="2068"/>
      <c r="AS100" s="2068"/>
      <c r="AT100" s="2068"/>
      <c r="AU100" s="260"/>
      <c r="AV100" s="260"/>
      <c r="AW100" s="260"/>
      <c r="AX100" s="260"/>
      <c r="AY100" s="260"/>
      <c r="AZ100" s="260"/>
      <c r="BA100" s="260"/>
      <c r="BB100" s="260"/>
      <c r="BC100" s="260"/>
      <c r="BD100" s="260"/>
      <c r="BE100" s="260"/>
      <c r="BF100" s="260"/>
      <c r="BG100" s="260"/>
      <c r="BH100" s="260"/>
      <c r="BI100" s="261"/>
      <c r="BQ100" s="2223"/>
      <c r="BR100" s="2223"/>
      <c r="BS100" s="1824"/>
      <c r="BT100" s="1824"/>
      <c r="BU100" s="1824"/>
      <c r="BV100" s="1824"/>
      <c r="BW100" s="1824"/>
      <c r="BX100" s="1824"/>
      <c r="BY100" s="1824"/>
      <c r="BZ100" s="1824"/>
      <c r="CA100" s="1824"/>
      <c r="CB100" s="1824"/>
      <c r="CC100" s="1824"/>
      <c r="CD100" s="1826"/>
      <c r="CE100" s="1826"/>
      <c r="CF100" s="1826"/>
      <c r="CG100" s="1826"/>
      <c r="CH100" s="1826"/>
      <c r="CI100" s="1826"/>
      <c r="CJ100" s="1826"/>
      <c r="CK100" s="1826"/>
      <c r="CL100" s="1826"/>
      <c r="CM100" s="1826"/>
      <c r="CN100" s="1826"/>
      <c r="CO100" s="1826"/>
      <c r="CP100" s="1826"/>
      <c r="CQ100" s="1826"/>
      <c r="CR100" s="1826"/>
      <c r="CS100" s="1826"/>
      <c r="CT100" s="1826"/>
      <c r="CU100" s="1826"/>
      <c r="CV100" s="1826"/>
      <c r="CW100" s="1826"/>
      <c r="CX100" s="1826"/>
      <c r="CY100" s="1826"/>
      <c r="CZ100" s="1826"/>
      <c r="DA100" s="1826"/>
      <c r="DB100" s="1826"/>
      <c r="DC100" s="1827"/>
      <c r="DD100" s="1827"/>
      <c r="DE100" s="1827"/>
      <c r="DF100" s="1827"/>
      <c r="DG100" s="1828"/>
      <c r="DH100" s="1828"/>
      <c r="DI100" s="1828"/>
      <c r="DJ100" s="1828"/>
      <c r="DK100" s="1822"/>
      <c r="DL100" s="1822"/>
      <c r="DM100" s="1822"/>
      <c r="DN100" s="1822"/>
      <c r="DO100" s="1822"/>
      <c r="DP100" s="1822"/>
      <c r="DQ100" s="1822"/>
      <c r="DR100" s="1822"/>
      <c r="DS100" s="1822"/>
      <c r="DT100" s="1822"/>
      <c r="DU100" s="1822"/>
      <c r="DV100" s="1822"/>
      <c r="DW100" s="1822"/>
    </row>
    <row r="101" spans="1:127" ht="6.75" customHeight="1" thickBot="1">
      <c r="A101" s="1985"/>
      <c r="B101" s="2243"/>
      <c r="C101" s="2246"/>
      <c r="D101" s="1770"/>
      <c r="E101" s="1994"/>
      <c r="F101" s="1818"/>
      <c r="G101" s="1819"/>
      <c r="H101" s="1819"/>
      <c r="I101" s="1819"/>
      <c r="J101" s="1819"/>
      <c r="K101" s="1967"/>
      <c r="L101" s="1968"/>
      <c r="M101" s="2070"/>
      <c r="N101" s="2071"/>
      <c r="O101" s="2071"/>
      <c r="P101" s="2071"/>
      <c r="Q101" s="2071"/>
      <c r="R101" s="2071"/>
      <c r="S101" s="2071"/>
      <c r="T101" s="2071"/>
      <c r="U101" s="2071"/>
      <c r="V101" s="2071"/>
      <c r="W101" s="2071"/>
      <c r="X101" s="2071"/>
      <c r="Y101" s="2071"/>
      <c r="Z101" s="2071"/>
      <c r="AA101" s="2072"/>
      <c r="AB101" s="1967"/>
      <c r="AC101" s="1968"/>
      <c r="AD101" s="2070"/>
      <c r="AE101" s="2071"/>
      <c r="AF101" s="2071"/>
      <c r="AG101" s="2071"/>
      <c r="AH101" s="2071"/>
      <c r="AI101" s="2071"/>
      <c r="AJ101" s="2071"/>
      <c r="AK101" s="2071"/>
      <c r="AL101" s="2071"/>
      <c r="AM101" s="2071"/>
      <c r="AN101" s="2071"/>
      <c r="AO101" s="2071"/>
      <c r="AP101" s="2071"/>
      <c r="AQ101" s="2071"/>
      <c r="AR101" s="2071"/>
      <c r="AS101" s="2071"/>
      <c r="AT101" s="2071"/>
      <c r="AU101" s="262"/>
      <c r="AV101" s="262"/>
      <c r="AW101" s="262"/>
      <c r="AX101" s="262"/>
      <c r="AY101" s="262"/>
      <c r="AZ101" s="262"/>
      <c r="BA101" s="262"/>
      <c r="BB101" s="262"/>
      <c r="BC101" s="262"/>
      <c r="BD101" s="262"/>
      <c r="BE101" s="262"/>
      <c r="BF101" s="262"/>
      <c r="BG101" s="262"/>
      <c r="BH101" s="262"/>
      <c r="BI101" s="263"/>
      <c r="BQ101" s="2223"/>
      <c r="BR101" s="2223"/>
      <c r="BS101" s="1824"/>
      <c r="BT101" s="1824"/>
      <c r="BU101" s="1824"/>
      <c r="BV101" s="1824"/>
      <c r="BW101" s="1824"/>
      <c r="BX101" s="1824"/>
      <c r="BY101" s="1824"/>
      <c r="BZ101" s="1824"/>
      <c r="CA101" s="1824"/>
      <c r="CB101" s="1824"/>
      <c r="CC101" s="1824"/>
      <c r="CD101" s="1826"/>
      <c r="CE101" s="1826"/>
      <c r="CF101" s="1826"/>
      <c r="CG101" s="1826"/>
      <c r="CH101" s="1826"/>
      <c r="CI101" s="1826"/>
      <c r="CJ101" s="1826"/>
      <c r="CK101" s="1826"/>
      <c r="CL101" s="1826"/>
      <c r="CM101" s="1826"/>
      <c r="CN101" s="1826"/>
      <c r="CO101" s="1826"/>
      <c r="CP101" s="1826"/>
      <c r="CQ101" s="1826"/>
      <c r="CR101" s="1826"/>
      <c r="CS101" s="1826"/>
      <c r="CT101" s="1826"/>
      <c r="CU101" s="1826"/>
      <c r="CV101" s="1826"/>
      <c r="CW101" s="1826"/>
      <c r="CX101" s="1826"/>
      <c r="CY101" s="1826"/>
      <c r="CZ101" s="1826"/>
      <c r="DA101" s="1826"/>
      <c r="DB101" s="1826"/>
      <c r="DC101" s="1827"/>
      <c r="DD101" s="1827"/>
      <c r="DE101" s="1827"/>
      <c r="DF101" s="1827"/>
      <c r="DG101" s="1828"/>
      <c r="DH101" s="1828"/>
      <c r="DI101" s="1828"/>
      <c r="DJ101" s="1828"/>
      <c r="DK101" s="1822"/>
      <c r="DL101" s="1822"/>
      <c r="DM101" s="1822"/>
      <c r="DN101" s="1822"/>
      <c r="DO101" s="1822"/>
      <c r="DP101" s="1822"/>
      <c r="DQ101" s="1822"/>
      <c r="DR101" s="1822"/>
      <c r="DS101" s="1822"/>
      <c r="DT101" s="1822"/>
      <c r="DU101" s="1822"/>
      <c r="DV101" s="1822"/>
      <c r="DW101" s="1822"/>
    </row>
    <row r="102" spans="1:127" ht="6.75" customHeight="1">
      <c r="A102" s="1985"/>
      <c r="B102" s="2243"/>
      <c r="C102" s="281"/>
      <c r="D102" s="1770"/>
      <c r="E102" s="1994"/>
      <c r="F102" s="2096" t="s">
        <v>319</v>
      </c>
      <c r="G102" s="1819"/>
      <c r="H102" s="1819"/>
      <c r="I102" s="1819"/>
      <c r="J102" s="1819"/>
      <c r="K102" s="2238" t="s">
        <v>379</v>
      </c>
      <c r="L102" s="2238"/>
      <c r="M102" s="2238"/>
      <c r="N102" s="2238"/>
      <c r="O102" s="2238"/>
      <c r="P102" s="2238"/>
      <c r="Q102" s="2238"/>
      <c r="R102" s="2238"/>
      <c r="S102" s="2238"/>
      <c r="T102" s="2238"/>
      <c r="U102" s="2238"/>
      <c r="V102" s="2238"/>
      <c r="W102" s="2238"/>
      <c r="X102" s="2238"/>
      <c r="Y102" s="2238"/>
      <c r="Z102" s="2238"/>
      <c r="AA102" s="2238"/>
      <c r="AB102" s="2238"/>
      <c r="AC102" s="2238"/>
      <c r="AD102" s="2238"/>
      <c r="AE102" s="2238"/>
      <c r="AF102" s="2238"/>
      <c r="AG102" s="2238"/>
      <c r="AH102" s="2238"/>
      <c r="AI102" s="2238"/>
      <c r="AJ102" s="2238"/>
      <c r="AK102" s="2238"/>
      <c r="AL102" s="2238"/>
      <c r="AM102" s="2238"/>
      <c r="AN102" s="2238"/>
      <c r="AO102" s="2238"/>
      <c r="AP102" s="2238"/>
      <c r="AQ102" s="2238"/>
      <c r="AR102" s="2238"/>
      <c r="AS102" s="2238"/>
      <c r="AT102" s="2238"/>
      <c r="AU102" s="2238"/>
      <c r="AV102" s="2238"/>
      <c r="AW102" s="2238"/>
      <c r="AX102" s="2238"/>
      <c r="AY102" s="2238"/>
      <c r="AZ102" s="2238"/>
      <c r="BA102" s="2238"/>
      <c r="BB102" s="2238"/>
      <c r="BC102" s="2238"/>
      <c r="BD102" s="2238"/>
      <c r="BE102" s="2238"/>
      <c r="BF102" s="2238"/>
      <c r="BG102" s="2238"/>
      <c r="BH102" s="2238"/>
      <c r="BI102" s="2239"/>
      <c r="BQ102" s="2223"/>
      <c r="BR102" s="2223"/>
      <c r="BS102" s="1824"/>
      <c r="BT102" s="1824"/>
      <c r="BU102" s="1824"/>
      <c r="BV102" s="1824"/>
      <c r="BW102" s="1824"/>
      <c r="BX102" s="1824"/>
      <c r="BY102" s="1824"/>
      <c r="BZ102" s="1824"/>
      <c r="CA102" s="1824"/>
      <c r="CB102" s="1824"/>
      <c r="CC102" s="1824"/>
      <c r="CD102" s="1826"/>
      <c r="CE102" s="1826"/>
      <c r="CF102" s="1826"/>
      <c r="CG102" s="1826"/>
      <c r="CH102" s="1826"/>
      <c r="CI102" s="1826"/>
      <c r="CJ102" s="1826"/>
      <c r="CK102" s="1826"/>
      <c r="CL102" s="1826"/>
      <c r="CM102" s="1826"/>
      <c r="CN102" s="1826"/>
      <c r="CO102" s="1826"/>
      <c r="CP102" s="1826"/>
      <c r="CQ102" s="1826"/>
      <c r="CR102" s="1826"/>
      <c r="CS102" s="1826"/>
      <c r="CT102" s="1826"/>
      <c r="CU102" s="1826"/>
      <c r="CV102" s="1826"/>
      <c r="CW102" s="1826"/>
      <c r="CX102" s="1826"/>
      <c r="CY102" s="1826"/>
      <c r="CZ102" s="1826"/>
      <c r="DA102" s="1826"/>
      <c r="DB102" s="1826"/>
      <c r="DC102" s="1827"/>
      <c r="DD102" s="1827"/>
      <c r="DE102" s="1827"/>
      <c r="DF102" s="1827"/>
      <c r="DG102" s="1828"/>
      <c r="DH102" s="1828"/>
      <c r="DI102" s="1828"/>
      <c r="DJ102" s="1828"/>
      <c r="DK102" s="1822"/>
      <c r="DL102" s="1822"/>
      <c r="DM102" s="1822"/>
      <c r="DN102" s="1822"/>
      <c r="DO102" s="1822"/>
      <c r="DP102" s="1822"/>
      <c r="DQ102" s="1822"/>
      <c r="DR102" s="1822"/>
      <c r="DS102" s="1822"/>
      <c r="DT102" s="1822"/>
      <c r="DU102" s="1822"/>
      <c r="DV102" s="1822"/>
      <c r="DW102" s="1822"/>
    </row>
    <row r="103" spans="1:127" ht="6.75" customHeight="1">
      <c r="A103" s="1985"/>
      <c r="B103" s="2243"/>
      <c r="C103" s="281"/>
      <c r="D103" s="1770"/>
      <c r="E103" s="1994"/>
      <c r="F103" s="2096"/>
      <c r="G103" s="1819"/>
      <c r="H103" s="1819"/>
      <c r="I103" s="1819"/>
      <c r="J103" s="1819"/>
      <c r="K103" s="2238"/>
      <c r="L103" s="2238"/>
      <c r="M103" s="2238"/>
      <c r="N103" s="2238"/>
      <c r="O103" s="2238"/>
      <c r="P103" s="2238"/>
      <c r="Q103" s="2238"/>
      <c r="R103" s="2238"/>
      <c r="S103" s="2238"/>
      <c r="T103" s="2238"/>
      <c r="U103" s="2238"/>
      <c r="V103" s="2238"/>
      <c r="W103" s="2238"/>
      <c r="X103" s="2238"/>
      <c r="Y103" s="2238"/>
      <c r="Z103" s="2238"/>
      <c r="AA103" s="2238"/>
      <c r="AB103" s="2238"/>
      <c r="AC103" s="2238"/>
      <c r="AD103" s="2238"/>
      <c r="AE103" s="2238"/>
      <c r="AF103" s="2238"/>
      <c r="AG103" s="2238"/>
      <c r="AH103" s="2238"/>
      <c r="AI103" s="2238"/>
      <c r="AJ103" s="2238"/>
      <c r="AK103" s="2238"/>
      <c r="AL103" s="2238"/>
      <c r="AM103" s="2238"/>
      <c r="AN103" s="2238"/>
      <c r="AO103" s="2238"/>
      <c r="AP103" s="2238"/>
      <c r="AQ103" s="2238"/>
      <c r="AR103" s="2238"/>
      <c r="AS103" s="2238"/>
      <c r="AT103" s="2238"/>
      <c r="AU103" s="2238"/>
      <c r="AV103" s="2238"/>
      <c r="AW103" s="2238"/>
      <c r="AX103" s="2238"/>
      <c r="AY103" s="2238"/>
      <c r="AZ103" s="2238"/>
      <c r="BA103" s="2238"/>
      <c r="BB103" s="2238"/>
      <c r="BC103" s="2238"/>
      <c r="BD103" s="2238"/>
      <c r="BE103" s="2238"/>
      <c r="BF103" s="2238"/>
      <c r="BG103" s="2238"/>
      <c r="BH103" s="2238"/>
      <c r="BI103" s="2239"/>
      <c r="BQ103" s="2223"/>
      <c r="BR103" s="2223"/>
      <c r="BS103" s="1824"/>
      <c r="BT103" s="1824"/>
      <c r="BU103" s="1824"/>
      <c r="BV103" s="1824"/>
      <c r="BW103" s="1824"/>
      <c r="BX103" s="1824"/>
      <c r="BY103" s="1824"/>
      <c r="BZ103" s="1824"/>
      <c r="CA103" s="1824"/>
      <c r="CB103" s="1824"/>
      <c r="CC103" s="1824"/>
      <c r="CD103" s="1826"/>
      <c r="CE103" s="1826"/>
      <c r="CF103" s="1826"/>
      <c r="CG103" s="1826"/>
      <c r="CH103" s="1826"/>
      <c r="CI103" s="1826"/>
      <c r="CJ103" s="1826"/>
      <c r="CK103" s="1826"/>
      <c r="CL103" s="1826"/>
      <c r="CM103" s="1826"/>
      <c r="CN103" s="1826"/>
      <c r="CO103" s="1826"/>
      <c r="CP103" s="1826"/>
      <c r="CQ103" s="1826"/>
      <c r="CR103" s="1826"/>
      <c r="CS103" s="1826"/>
      <c r="CT103" s="1826"/>
      <c r="CU103" s="1826"/>
      <c r="CV103" s="1826"/>
      <c r="CW103" s="1826"/>
      <c r="CX103" s="1826"/>
      <c r="CY103" s="1826"/>
      <c r="CZ103" s="1826"/>
      <c r="DA103" s="1826"/>
      <c r="DB103" s="1826"/>
      <c r="DC103" s="1827"/>
      <c r="DD103" s="1827"/>
      <c r="DE103" s="1827"/>
      <c r="DF103" s="1827"/>
      <c r="DG103" s="1828"/>
      <c r="DH103" s="1828"/>
      <c r="DI103" s="1828"/>
      <c r="DJ103" s="1828"/>
      <c r="DK103" s="1822"/>
      <c r="DL103" s="1822"/>
      <c r="DM103" s="1822"/>
      <c r="DN103" s="1822"/>
      <c r="DO103" s="1822"/>
      <c r="DP103" s="1822"/>
      <c r="DQ103" s="1822"/>
      <c r="DR103" s="1822"/>
      <c r="DS103" s="1822"/>
      <c r="DT103" s="1822"/>
      <c r="DU103" s="1822"/>
      <c r="DV103" s="1822"/>
      <c r="DW103" s="1822"/>
    </row>
    <row r="104" spans="1:127" ht="6.75" customHeight="1" thickBot="1">
      <c r="A104" s="1987"/>
      <c r="B104" s="2244"/>
      <c r="C104" s="282"/>
      <c r="D104" s="1771"/>
      <c r="E104" s="2248"/>
      <c r="F104" s="2237"/>
      <c r="G104" s="1872"/>
      <c r="H104" s="1872"/>
      <c r="I104" s="1872"/>
      <c r="J104" s="1872"/>
      <c r="K104" s="2240"/>
      <c r="L104" s="2240"/>
      <c r="M104" s="2240"/>
      <c r="N104" s="2240"/>
      <c r="O104" s="2240"/>
      <c r="P104" s="2240"/>
      <c r="Q104" s="2240"/>
      <c r="R104" s="2240"/>
      <c r="S104" s="2240"/>
      <c r="T104" s="2240"/>
      <c r="U104" s="2240"/>
      <c r="V104" s="2240"/>
      <c r="W104" s="2240"/>
      <c r="X104" s="2240"/>
      <c r="Y104" s="2240"/>
      <c r="Z104" s="2240"/>
      <c r="AA104" s="2240"/>
      <c r="AB104" s="2240"/>
      <c r="AC104" s="2240"/>
      <c r="AD104" s="2240"/>
      <c r="AE104" s="2240"/>
      <c r="AF104" s="2240"/>
      <c r="AG104" s="2240"/>
      <c r="AH104" s="2240"/>
      <c r="AI104" s="2240"/>
      <c r="AJ104" s="2240"/>
      <c r="AK104" s="2240"/>
      <c r="AL104" s="2240"/>
      <c r="AM104" s="2240"/>
      <c r="AN104" s="2240"/>
      <c r="AO104" s="2240"/>
      <c r="AP104" s="2240"/>
      <c r="AQ104" s="2240"/>
      <c r="AR104" s="2240"/>
      <c r="AS104" s="2240"/>
      <c r="AT104" s="2240"/>
      <c r="AU104" s="2240"/>
      <c r="AV104" s="2240"/>
      <c r="AW104" s="2240"/>
      <c r="AX104" s="2240"/>
      <c r="AY104" s="2240"/>
      <c r="AZ104" s="2240"/>
      <c r="BA104" s="2240"/>
      <c r="BB104" s="2240"/>
      <c r="BC104" s="2240"/>
      <c r="BD104" s="2240"/>
      <c r="BE104" s="2240"/>
      <c r="BF104" s="2240"/>
      <c r="BG104" s="2240"/>
      <c r="BH104" s="2240"/>
      <c r="BI104" s="2241"/>
      <c r="BQ104" s="2223"/>
      <c r="BR104" s="2223"/>
      <c r="BS104" s="1824"/>
      <c r="BT104" s="1824"/>
      <c r="BU104" s="1824"/>
      <c r="BV104" s="1824"/>
      <c r="BW104" s="1824"/>
      <c r="BX104" s="1824"/>
      <c r="BY104" s="1824"/>
      <c r="BZ104" s="1824"/>
      <c r="CA104" s="1824"/>
      <c r="CB104" s="1824"/>
      <c r="CC104" s="1824"/>
      <c r="CD104" s="1826"/>
      <c r="CE104" s="1826"/>
      <c r="CF104" s="1826"/>
      <c r="CG104" s="1826"/>
      <c r="CH104" s="1826"/>
      <c r="CI104" s="1826"/>
      <c r="CJ104" s="1826"/>
      <c r="CK104" s="1826"/>
      <c r="CL104" s="1826"/>
      <c r="CM104" s="1826"/>
      <c r="CN104" s="1826"/>
      <c r="CO104" s="1826"/>
      <c r="CP104" s="1826"/>
      <c r="CQ104" s="1826"/>
      <c r="CR104" s="1826"/>
      <c r="CS104" s="1826"/>
      <c r="CT104" s="1826"/>
      <c r="CU104" s="1826"/>
      <c r="CV104" s="1826"/>
      <c r="CW104" s="1826"/>
      <c r="CX104" s="1826"/>
      <c r="CY104" s="1826"/>
      <c r="CZ104" s="1826"/>
      <c r="DA104" s="1826"/>
      <c r="DB104" s="1826"/>
      <c r="DC104" s="1827"/>
      <c r="DD104" s="1827"/>
      <c r="DE104" s="1827"/>
      <c r="DF104" s="1827"/>
      <c r="DG104" s="1828"/>
      <c r="DH104" s="1828"/>
      <c r="DI104" s="1828"/>
      <c r="DJ104" s="1828"/>
      <c r="DK104" s="1822"/>
      <c r="DL104" s="1822"/>
      <c r="DM104" s="1822"/>
      <c r="DN104" s="1822"/>
      <c r="DO104" s="1822"/>
      <c r="DP104" s="1822"/>
      <c r="DQ104" s="1822"/>
      <c r="DR104" s="1822"/>
      <c r="DS104" s="1822"/>
      <c r="DT104" s="1822"/>
      <c r="DU104" s="1822"/>
      <c r="DV104" s="1822"/>
      <c r="DW104" s="1822"/>
    </row>
    <row r="105" spans="1:127" ht="6.75" customHeight="1" thickBot="1">
      <c r="A105" s="286"/>
      <c r="B105" s="286"/>
      <c r="C105" s="253"/>
      <c r="D105" s="254"/>
      <c r="E105" s="254"/>
      <c r="F105" s="255"/>
      <c r="G105" s="255"/>
      <c r="H105" s="255"/>
      <c r="I105" s="255"/>
      <c r="J105" s="255"/>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Q105" s="2223"/>
      <c r="BR105" s="2223"/>
      <c r="BS105" s="1824"/>
      <c r="BT105" s="1824"/>
      <c r="BU105" s="1824"/>
      <c r="BV105" s="1824"/>
      <c r="BW105" s="1824"/>
      <c r="BX105" s="1824"/>
      <c r="BY105" s="1824"/>
      <c r="BZ105" s="1824"/>
      <c r="CA105" s="1824"/>
      <c r="CB105" s="1824"/>
      <c r="CC105" s="1824"/>
      <c r="CD105" s="1826"/>
      <c r="CE105" s="1826"/>
      <c r="CF105" s="1826"/>
      <c r="CG105" s="1826"/>
      <c r="CH105" s="1826"/>
      <c r="CI105" s="1826"/>
      <c r="CJ105" s="1826"/>
      <c r="CK105" s="1826"/>
      <c r="CL105" s="1826"/>
      <c r="CM105" s="1826"/>
      <c r="CN105" s="1826"/>
      <c r="CO105" s="1826"/>
      <c r="CP105" s="1826"/>
      <c r="CQ105" s="1826"/>
      <c r="CR105" s="1826"/>
      <c r="CS105" s="1826"/>
      <c r="CT105" s="1826"/>
      <c r="CU105" s="1826"/>
      <c r="CV105" s="1826"/>
      <c r="CW105" s="1826"/>
      <c r="CX105" s="1826"/>
      <c r="CY105" s="1826"/>
      <c r="CZ105" s="1826"/>
      <c r="DA105" s="1826"/>
      <c r="DB105" s="1826"/>
      <c r="DC105" s="1827"/>
      <c r="DD105" s="1827"/>
      <c r="DE105" s="1827"/>
      <c r="DF105" s="1827"/>
      <c r="DG105" s="1828"/>
      <c r="DH105" s="1828"/>
      <c r="DI105" s="1828"/>
      <c r="DJ105" s="1828"/>
      <c r="DK105" s="1822"/>
      <c r="DL105" s="1822"/>
      <c r="DM105" s="1822"/>
      <c r="DN105" s="1822"/>
      <c r="DO105" s="1822"/>
      <c r="DP105" s="1822"/>
      <c r="DQ105" s="1822"/>
      <c r="DR105" s="1822"/>
      <c r="DS105" s="1822"/>
      <c r="DT105" s="1822"/>
      <c r="DU105" s="1822"/>
      <c r="DV105" s="1822"/>
      <c r="DW105" s="1822"/>
    </row>
    <row r="106" spans="1:127" ht="6.75" customHeight="1">
      <c r="A106" s="2173" t="s">
        <v>320</v>
      </c>
      <c r="B106" s="2224"/>
      <c r="C106" s="2227" t="s">
        <v>321</v>
      </c>
      <c r="D106" s="2230" t="s">
        <v>322</v>
      </c>
      <c r="E106" s="2231" t="s">
        <v>323</v>
      </c>
      <c r="F106" s="2232" t="s">
        <v>324</v>
      </c>
      <c r="G106" s="2233"/>
      <c r="H106" s="2233"/>
      <c r="I106" s="2233"/>
      <c r="J106" s="2233"/>
      <c r="K106" s="2233"/>
      <c r="L106" s="2233"/>
      <c r="M106" s="2233"/>
      <c r="N106" s="2233"/>
      <c r="O106" s="2233"/>
      <c r="P106" s="2233"/>
      <c r="Q106" s="2233"/>
      <c r="R106" s="2233"/>
      <c r="S106" s="2233"/>
      <c r="T106" s="2233"/>
      <c r="U106" s="2233"/>
      <c r="V106" s="2233"/>
      <c r="W106" s="2233"/>
      <c r="X106" s="2233"/>
      <c r="Y106" s="2233"/>
      <c r="Z106" s="2233"/>
      <c r="AA106" s="2233"/>
      <c r="AB106" s="2233"/>
      <c r="AC106" s="2233"/>
      <c r="AD106" s="2233"/>
      <c r="AE106" s="2233"/>
      <c r="AF106" s="2233"/>
      <c r="AG106" s="2233"/>
      <c r="AH106" s="2233"/>
      <c r="AI106" s="2233"/>
      <c r="AJ106" s="2233"/>
      <c r="AK106" s="2233"/>
      <c r="AL106" s="2233"/>
      <c r="AM106" s="2233"/>
      <c r="AN106" s="2233"/>
      <c r="AO106" s="2233"/>
      <c r="AP106" s="2233"/>
      <c r="AQ106" s="2233"/>
      <c r="AR106" s="2233"/>
      <c r="AS106" s="2233"/>
      <c r="AT106" s="2233"/>
      <c r="AU106" s="2233"/>
      <c r="AV106" s="2233"/>
      <c r="AW106" s="2233"/>
      <c r="AX106" s="2233"/>
      <c r="AY106" s="2233"/>
      <c r="AZ106" s="2233"/>
      <c r="BA106" s="2233"/>
      <c r="BB106" s="2233"/>
      <c r="BC106" s="2233"/>
      <c r="BD106" s="2233"/>
      <c r="BE106" s="2233"/>
      <c r="BF106" s="2233"/>
      <c r="BG106" s="2233"/>
      <c r="BH106" s="2233"/>
      <c r="BI106" s="2234"/>
      <c r="BQ106" s="2223"/>
      <c r="BR106" s="2223"/>
      <c r="BS106" s="1824"/>
      <c r="BT106" s="1824"/>
      <c r="BU106" s="1824"/>
      <c r="BV106" s="1824"/>
      <c r="BW106" s="1824"/>
      <c r="BX106" s="1824"/>
      <c r="BY106" s="1824"/>
      <c r="BZ106" s="1824"/>
      <c r="CA106" s="1824"/>
      <c r="CB106" s="1824"/>
      <c r="CC106" s="1824"/>
      <c r="CD106" s="1826"/>
      <c r="CE106" s="1826"/>
      <c r="CF106" s="1826"/>
      <c r="CG106" s="1826"/>
      <c r="CH106" s="1826"/>
      <c r="CI106" s="1826"/>
      <c r="CJ106" s="1826"/>
      <c r="CK106" s="1826"/>
      <c r="CL106" s="1826"/>
      <c r="CM106" s="1826"/>
      <c r="CN106" s="1826"/>
      <c r="CO106" s="1826"/>
      <c r="CP106" s="1826"/>
      <c r="CQ106" s="1826"/>
      <c r="CR106" s="1826"/>
      <c r="CS106" s="1826"/>
      <c r="CT106" s="1826"/>
      <c r="CU106" s="1826"/>
      <c r="CV106" s="1826"/>
      <c r="CW106" s="1826"/>
      <c r="CX106" s="1826"/>
      <c r="CY106" s="1826"/>
      <c r="CZ106" s="1826"/>
      <c r="DA106" s="1826"/>
      <c r="DB106" s="1826"/>
      <c r="DC106" s="1827"/>
      <c r="DD106" s="1827"/>
      <c r="DE106" s="1827"/>
      <c r="DF106" s="1827"/>
      <c r="DG106" s="1828"/>
      <c r="DH106" s="1828"/>
      <c r="DI106" s="1828"/>
      <c r="DJ106" s="1828"/>
      <c r="DK106" s="1822"/>
      <c r="DL106" s="1822"/>
      <c r="DM106" s="1822"/>
      <c r="DN106" s="1822"/>
      <c r="DO106" s="1822"/>
      <c r="DP106" s="1822"/>
      <c r="DQ106" s="1822"/>
      <c r="DR106" s="1822"/>
      <c r="DS106" s="1822"/>
      <c r="DT106" s="1822"/>
      <c r="DU106" s="1822"/>
      <c r="DV106" s="1822"/>
      <c r="DW106" s="1822"/>
    </row>
    <row r="107" spans="1:127" ht="6.75" customHeight="1">
      <c r="A107" s="2175"/>
      <c r="B107" s="2225"/>
      <c r="C107" s="2228"/>
      <c r="D107" s="2183"/>
      <c r="E107" s="2186"/>
      <c r="F107" s="2090"/>
      <c r="G107" s="2091"/>
      <c r="H107" s="2091"/>
      <c r="I107" s="2091"/>
      <c r="J107" s="2091"/>
      <c r="K107" s="2091"/>
      <c r="L107" s="2091"/>
      <c r="M107" s="2091"/>
      <c r="N107" s="2091"/>
      <c r="O107" s="2091"/>
      <c r="P107" s="2091"/>
      <c r="Q107" s="2091"/>
      <c r="R107" s="2091"/>
      <c r="S107" s="2091"/>
      <c r="T107" s="2091"/>
      <c r="U107" s="2091"/>
      <c r="V107" s="2091"/>
      <c r="W107" s="2091"/>
      <c r="X107" s="2091"/>
      <c r="Y107" s="2091"/>
      <c r="Z107" s="2091"/>
      <c r="AA107" s="2091"/>
      <c r="AB107" s="2091"/>
      <c r="AC107" s="2091"/>
      <c r="AD107" s="2091"/>
      <c r="AE107" s="2091"/>
      <c r="AF107" s="2091"/>
      <c r="AG107" s="2091"/>
      <c r="AH107" s="2091"/>
      <c r="AI107" s="2091"/>
      <c r="AJ107" s="2091"/>
      <c r="AK107" s="2091"/>
      <c r="AL107" s="2091"/>
      <c r="AM107" s="2091"/>
      <c r="AN107" s="2091"/>
      <c r="AO107" s="2091"/>
      <c r="AP107" s="2091"/>
      <c r="AQ107" s="2091"/>
      <c r="AR107" s="2091"/>
      <c r="AS107" s="2091"/>
      <c r="AT107" s="2091"/>
      <c r="AU107" s="2091"/>
      <c r="AV107" s="2091"/>
      <c r="AW107" s="2091"/>
      <c r="AX107" s="2091"/>
      <c r="AY107" s="2091"/>
      <c r="AZ107" s="2091"/>
      <c r="BA107" s="2091"/>
      <c r="BB107" s="2091"/>
      <c r="BC107" s="2091"/>
      <c r="BD107" s="2091"/>
      <c r="BE107" s="2091"/>
      <c r="BF107" s="2091"/>
      <c r="BG107" s="2091"/>
      <c r="BH107" s="2091"/>
      <c r="BI107" s="2235"/>
      <c r="BQ107" s="2223"/>
      <c r="BR107" s="2223"/>
      <c r="BS107" s="1824"/>
      <c r="BT107" s="1824"/>
      <c r="BU107" s="1824"/>
      <c r="BV107" s="1824"/>
      <c r="BW107" s="1824"/>
      <c r="BX107" s="1824"/>
      <c r="BY107" s="1824"/>
      <c r="BZ107" s="1824"/>
      <c r="CA107" s="1824"/>
      <c r="CB107" s="1824"/>
      <c r="CC107" s="1824"/>
      <c r="CD107" s="1826"/>
      <c r="CE107" s="1826"/>
      <c r="CF107" s="1826"/>
      <c r="CG107" s="1826"/>
      <c r="CH107" s="1826"/>
      <c r="CI107" s="1826"/>
      <c r="CJ107" s="1826"/>
      <c r="CK107" s="1826"/>
      <c r="CL107" s="1826"/>
      <c r="CM107" s="1826"/>
      <c r="CN107" s="1826"/>
      <c r="CO107" s="1826"/>
      <c r="CP107" s="1826"/>
      <c r="CQ107" s="1826"/>
      <c r="CR107" s="1826"/>
      <c r="CS107" s="1826"/>
      <c r="CT107" s="1826"/>
      <c r="CU107" s="1826"/>
      <c r="CV107" s="1826"/>
      <c r="CW107" s="1826"/>
      <c r="CX107" s="1826"/>
      <c r="CY107" s="1826"/>
      <c r="CZ107" s="1826"/>
      <c r="DA107" s="1826"/>
      <c r="DB107" s="1826"/>
      <c r="DC107" s="1827"/>
      <c r="DD107" s="1827"/>
      <c r="DE107" s="1827"/>
      <c r="DF107" s="1827"/>
      <c r="DG107" s="1828"/>
      <c r="DH107" s="1828"/>
      <c r="DI107" s="1828"/>
      <c r="DJ107" s="1828"/>
      <c r="DK107" s="1822"/>
      <c r="DL107" s="1822"/>
      <c r="DM107" s="1822"/>
      <c r="DN107" s="1822"/>
      <c r="DO107" s="1822"/>
      <c r="DP107" s="1822"/>
      <c r="DQ107" s="1822"/>
      <c r="DR107" s="1822"/>
      <c r="DS107" s="1822"/>
      <c r="DT107" s="1822"/>
      <c r="DU107" s="1822"/>
      <c r="DV107" s="1822"/>
      <c r="DW107" s="1822"/>
    </row>
    <row r="108" spans="1:127" ht="6.75" customHeight="1">
      <c r="A108" s="2175"/>
      <c r="B108" s="2225"/>
      <c r="C108" s="2228"/>
      <c r="D108" s="2183"/>
      <c r="E108" s="2186"/>
      <c r="F108" s="2090"/>
      <c r="G108" s="2091"/>
      <c r="H108" s="2091"/>
      <c r="I108" s="2091"/>
      <c r="J108" s="2091"/>
      <c r="K108" s="2091"/>
      <c r="L108" s="2091"/>
      <c r="M108" s="2091"/>
      <c r="N108" s="2091"/>
      <c r="O108" s="2091"/>
      <c r="P108" s="2091"/>
      <c r="Q108" s="2091"/>
      <c r="R108" s="2091"/>
      <c r="S108" s="2091"/>
      <c r="T108" s="2091"/>
      <c r="U108" s="2091"/>
      <c r="V108" s="2091"/>
      <c r="W108" s="2091"/>
      <c r="X108" s="2091"/>
      <c r="Y108" s="2091"/>
      <c r="Z108" s="2091"/>
      <c r="AA108" s="2091"/>
      <c r="AB108" s="2091"/>
      <c r="AC108" s="2091"/>
      <c r="AD108" s="2091"/>
      <c r="AE108" s="2091"/>
      <c r="AF108" s="2091"/>
      <c r="AG108" s="2091"/>
      <c r="AH108" s="2091"/>
      <c r="AI108" s="2091"/>
      <c r="AJ108" s="2091"/>
      <c r="AK108" s="2091"/>
      <c r="AL108" s="2091"/>
      <c r="AM108" s="2091"/>
      <c r="AN108" s="2091"/>
      <c r="AO108" s="2091"/>
      <c r="AP108" s="2091"/>
      <c r="AQ108" s="2091"/>
      <c r="AR108" s="2091"/>
      <c r="AS108" s="2091"/>
      <c r="AT108" s="2091"/>
      <c r="AU108" s="2091"/>
      <c r="AV108" s="2091"/>
      <c r="AW108" s="2091"/>
      <c r="AX108" s="2091"/>
      <c r="AY108" s="2091"/>
      <c r="AZ108" s="2091"/>
      <c r="BA108" s="2091"/>
      <c r="BB108" s="2091"/>
      <c r="BC108" s="2091"/>
      <c r="BD108" s="2091"/>
      <c r="BE108" s="2091"/>
      <c r="BF108" s="2091"/>
      <c r="BG108" s="2091"/>
      <c r="BH108" s="2091"/>
      <c r="BI108" s="2235"/>
      <c r="BQ108" s="2223"/>
      <c r="BR108" s="2223"/>
      <c r="BS108" s="1824"/>
      <c r="BT108" s="1824"/>
      <c r="BU108" s="1824"/>
      <c r="BV108" s="1824"/>
      <c r="BW108" s="1824"/>
      <c r="BX108" s="1824"/>
      <c r="BY108" s="1824"/>
      <c r="BZ108" s="1824"/>
      <c r="CA108" s="1824"/>
      <c r="CB108" s="1824"/>
      <c r="CC108" s="1824"/>
      <c r="CD108" s="1826"/>
      <c r="CE108" s="1826"/>
      <c r="CF108" s="1826"/>
      <c r="CG108" s="1826"/>
      <c r="CH108" s="1826"/>
      <c r="CI108" s="1826"/>
      <c r="CJ108" s="1826"/>
      <c r="CK108" s="1826"/>
      <c r="CL108" s="1826"/>
      <c r="CM108" s="1826"/>
      <c r="CN108" s="1826"/>
      <c r="CO108" s="1826"/>
      <c r="CP108" s="1826"/>
      <c r="CQ108" s="1826"/>
      <c r="CR108" s="1826"/>
      <c r="CS108" s="1826"/>
      <c r="CT108" s="1826"/>
      <c r="CU108" s="1826"/>
      <c r="CV108" s="1826"/>
      <c r="CW108" s="1826"/>
      <c r="CX108" s="1826"/>
      <c r="CY108" s="1826"/>
      <c r="CZ108" s="1826"/>
      <c r="DA108" s="1826"/>
      <c r="DB108" s="1826"/>
      <c r="DC108" s="1827"/>
      <c r="DD108" s="1827"/>
      <c r="DE108" s="1827"/>
      <c r="DF108" s="1827"/>
      <c r="DG108" s="1828"/>
      <c r="DH108" s="1828"/>
      <c r="DI108" s="1828"/>
      <c r="DJ108" s="1828"/>
      <c r="DK108" s="1822"/>
      <c r="DL108" s="1822"/>
      <c r="DM108" s="1822"/>
      <c r="DN108" s="1822"/>
      <c r="DO108" s="1822"/>
      <c r="DP108" s="1822"/>
      <c r="DQ108" s="1822"/>
      <c r="DR108" s="1822"/>
      <c r="DS108" s="1822"/>
      <c r="DT108" s="1822"/>
      <c r="DU108" s="1822"/>
      <c r="DV108" s="1822"/>
      <c r="DW108" s="1822"/>
    </row>
    <row r="109" spans="1:127" ht="6.75" customHeight="1">
      <c r="A109" s="2175"/>
      <c r="B109" s="2225"/>
      <c r="C109" s="2228"/>
      <c r="D109" s="2183"/>
      <c r="E109" s="2186"/>
      <c r="F109" s="2090"/>
      <c r="G109" s="2091"/>
      <c r="H109" s="2091"/>
      <c r="I109" s="2091"/>
      <c r="J109" s="2091"/>
      <c r="K109" s="2091"/>
      <c r="L109" s="2091"/>
      <c r="M109" s="2091"/>
      <c r="N109" s="2091"/>
      <c r="O109" s="2091"/>
      <c r="P109" s="2091"/>
      <c r="Q109" s="2091"/>
      <c r="R109" s="2091"/>
      <c r="S109" s="2091"/>
      <c r="T109" s="2091"/>
      <c r="U109" s="2091"/>
      <c r="V109" s="2091"/>
      <c r="W109" s="2091"/>
      <c r="X109" s="2091"/>
      <c r="Y109" s="2091"/>
      <c r="Z109" s="2091"/>
      <c r="AA109" s="2091"/>
      <c r="AB109" s="2091"/>
      <c r="AC109" s="2091"/>
      <c r="AD109" s="2091"/>
      <c r="AE109" s="2091"/>
      <c r="AF109" s="2091"/>
      <c r="AG109" s="2091"/>
      <c r="AH109" s="2091"/>
      <c r="AI109" s="2091"/>
      <c r="AJ109" s="2091"/>
      <c r="AK109" s="2091"/>
      <c r="AL109" s="2091"/>
      <c r="AM109" s="2091"/>
      <c r="AN109" s="2091"/>
      <c r="AO109" s="2091"/>
      <c r="AP109" s="2091"/>
      <c r="AQ109" s="2091"/>
      <c r="AR109" s="2091"/>
      <c r="AS109" s="2091"/>
      <c r="AT109" s="2091"/>
      <c r="AU109" s="2091"/>
      <c r="AV109" s="2091"/>
      <c r="AW109" s="2091"/>
      <c r="AX109" s="2091"/>
      <c r="AY109" s="2091"/>
      <c r="AZ109" s="2091"/>
      <c r="BA109" s="2091"/>
      <c r="BB109" s="2091"/>
      <c r="BC109" s="2091"/>
      <c r="BD109" s="2091"/>
      <c r="BE109" s="2091"/>
      <c r="BF109" s="2091"/>
      <c r="BG109" s="2091"/>
      <c r="BH109" s="2091"/>
      <c r="BI109" s="2235"/>
      <c r="BQ109" s="2223"/>
      <c r="BR109" s="2223"/>
      <c r="BS109" s="1824"/>
      <c r="BT109" s="1824"/>
      <c r="BU109" s="1824"/>
      <c r="BV109" s="1824"/>
      <c r="BW109" s="1824"/>
      <c r="BX109" s="1824"/>
      <c r="BY109" s="1824"/>
      <c r="BZ109" s="1824"/>
      <c r="CA109" s="1824"/>
      <c r="CB109" s="1824"/>
      <c r="CC109" s="1824"/>
      <c r="CD109" s="1826"/>
      <c r="CE109" s="1826"/>
      <c r="CF109" s="1826"/>
      <c r="CG109" s="1826"/>
      <c r="CH109" s="1826"/>
      <c r="CI109" s="1826"/>
      <c r="CJ109" s="1826"/>
      <c r="CK109" s="1826"/>
      <c r="CL109" s="1826"/>
      <c r="CM109" s="1826"/>
      <c r="CN109" s="1826"/>
      <c r="CO109" s="1826"/>
      <c r="CP109" s="1826"/>
      <c r="CQ109" s="1826"/>
      <c r="CR109" s="1826"/>
      <c r="CS109" s="1826"/>
      <c r="CT109" s="1826"/>
      <c r="CU109" s="1826"/>
      <c r="CV109" s="1826"/>
      <c r="CW109" s="1826"/>
      <c r="CX109" s="1826"/>
      <c r="CY109" s="1826"/>
      <c r="CZ109" s="1826"/>
      <c r="DA109" s="1826"/>
      <c r="DB109" s="1826"/>
      <c r="DC109" s="1827"/>
      <c r="DD109" s="1827"/>
      <c r="DE109" s="1827"/>
      <c r="DF109" s="1827"/>
      <c r="DG109" s="1828"/>
      <c r="DH109" s="1828"/>
      <c r="DI109" s="1828"/>
      <c r="DJ109" s="1828"/>
      <c r="DK109" s="1822"/>
      <c r="DL109" s="1822"/>
      <c r="DM109" s="1822"/>
      <c r="DN109" s="1822"/>
      <c r="DO109" s="1822"/>
      <c r="DP109" s="1822"/>
      <c r="DQ109" s="1822"/>
      <c r="DR109" s="1822"/>
      <c r="DS109" s="1822"/>
      <c r="DT109" s="1822"/>
      <c r="DU109" s="1822"/>
      <c r="DV109" s="1822"/>
      <c r="DW109" s="1822"/>
    </row>
    <row r="110" spans="1:127" ht="6.75" customHeight="1">
      <c r="A110" s="2175"/>
      <c r="B110" s="2225"/>
      <c r="C110" s="2228"/>
      <c r="D110" s="2183"/>
      <c r="E110" s="2186"/>
      <c r="F110" s="2090"/>
      <c r="G110" s="2091"/>
      <c r="H110" s="2091"/>
      <c r="I110" s="2091"/>
      <c r="J110" s="2091"/>
      <c r="K110" s="2091"/>
      <c r="L110" s="2091"/>
      <c r="M110" s="2091"/>
      <c r="N110" s="2091"/>
      <c r="O110" s="2091"/>
      <c r="P110" s="2091"/>
      <c r="Q110" s="2091"/>
      <c r="R110" s="2091"/>
      <c r="S110" s="2091"/>
      <c r="T110" s="2091"/>
      <c r="U110" s="2091"/>
      <c r="V110" s="2091"/>
      <c r="W110" s="2091"/>
      <c r="X110" s="2091"/>
      <c r="Y110" s="2091"/>
      <c r="Z110" s="2091"/>
      <c r="AA110" s="2091"/>
      <c r="AB110" s="2091"/>
      <c r="AC110" s="2091"/>
      <c r="AD110" s="2091"/>
      <c r="AE110" s="2091"/>
      <c r="AF110" s="2091"/>
      <c r="AG110" s="2091"/>
      <c r="AH110" s="2091"/>
      <c r="AI110" s="2091"/>
      <c r="AJ110" s="2091"/>
      <c r="AK110" s="2091"/>
      <c r="AL110" s="2091"/>
      <c r="AM110" s="2091"/>
      <c r="AN110" s="2091"/>
      <c r="AO110" s="2091"/>
      <c r="AP110" s="2091"/>
      <c r="AQ110" s="2091"/>
      <c r="AR110" s="2091"/>
      <c r="AS110" s="2091"/>
      <c r="AT110" s="2091"/>
      <c r="AU110" s="2091"/>
      <c r="AV110" s="2091"/>
      <c r="AW110" s="2091"/>
      <c r="AX110" s="2091"/>
      <c r="AY110" s="2091"/>
      <c r="AZ110" s="2091"/>
      <c r="BA110" s="2091"/>
      <c r="BB110" s="2091"/>
      <c r="BC110" s="2091"/>
      <c r="BD110" s="2091"/>
      <c r="BE110" s="2091"/>
      <c r="BF110" s="2091"/>
      <c r="BG110" s="2091"/>
      <c r="BH110" s="2091"/>
      <c r="BI110" s="2235"/>
      <c r="BQ110" s="2223"/>
      <c r="BR110" s="2223"/>
      <c r="BS110" s="1824"/>
      <c r="BT110" s="1824"/>
      <c r="BU110" s="1824"/>
      <c r="BV110" s="1824"/>
      <c r="BW110" s="1824"/>
      <c r="BX110" s="1824"/>
      <c r="BY110" s="1824"/>
      <c r="BZ110" s="1824"/>
      <c r="CA110" s="1824"/>
      <c r="CB110" s="1824"/>
      <c r="CC110" s="1824"/>
      <c r="CD110" s="1826"/>
      <c r="CE110" s="1826"/>
      <c r="CF110" s="1826"/>
      <c r="CG110" s="1826"/>
      <c r="CH110" s="1826"/>
      <c r="CI110" s="1826"/>
      <c r="CJ110" s="1826"/>
      <c r="CK110" s="1826"/>
      <c r="CL110" s="1826"/>
      <c r="CM110" s="1826"/>
      <c r="CN110" s="1826"/>
      <c r="CO110" s="1826"/>
      <c r="CP110" s="1826"/>
      <c r="CQ110" s="1826"/>
      <c r="CR110" s="1826"/>
      <c r="CS110" s="1826"/>
      <c r="CT110" s="1826"/>
      <c r="CU110" s="1826"/>
      <c r="CV110" s="1826"/>
      <c r="CW110" s="1826"/>
      <c r="CX110" s="1826"/>
      <c r="CY110" s="1826"/>
      <c r="CZ110" s="1826"/>
      <c r="DA110" s="1826"/>
      <c r="DB110" s="1826"/>
      <c r="DC110" s="1827"/>
      <c r="DD110" s="1827"/>
      <c r="DE110" s="1827"/>
      <c r="DF110" s="1827"/>
      <c r="DG110" s="1828"/>
      <c r="DH110" s="1828"/>
      <c r="DI110" s="1828"/>
      <c r="DJ110" s="1828"/>
      <c r="DK110" s="1822"/>
      <c r="DL110" s="1822"/>
      <c r="DM110" s="1822"/>
      <c r="DN110" s="1822"/>
      <c r="DO110" s="1822"/>
      <c r="DP110" s="1822"/>
      <c r="DQ110" s="1822"/>
      <c r="DR110" s="1822"/>
      <c r="DS110" s="1822"/>
      <c r="DT110" s="1822"/>
      <c r="DU110" s="1822"/>
      <c r="DV110" s="1822"/>
      <c r="DW110" s="1822"/>
    </row>
    <row r="111" spans="1:127" ht="6.75" customHeight="1">
      <c r="A111" s="2175"/>
      <c r="B111" s="2225"/>
      <c r="C111" s="2228"/>
      <c r="D111" s="2183"/>
      <c r="E111" s="2186"/>
      <c r="F111" s="2090"/>
      <c r="G111" s="2091"/>
      <c r="H111" s="2091"/>
      <c r="I111" s="2091"/>
      <c r="J111" s="2091"/>
      <c r="K111" s="2091"/>
      <c r="L111" s="2091"/>
      <c r="M111" s="2091"/>
      <c r="N111" s="2091"/>
      <c r="O111" s="2091"/>
      <c r="P111" s="2091"/>
      <c r="Q111" s="2091"/>
      <c r="R111" s="2091"/>
      <c r="S111" s="2091"/>
      <c r="T111" s="2091"/>
      <c r="U111" s="2091"/>
      <c r="V111" s="2091"/>
      <c r="W111" s="2091"/>
      <c r="X111" s="2091"/>
      <c r="Y111" s="2091"/>
      <c r="Z111" s="2091"/>
      <c r="AA111" s="2091"/>
      <c r="AB111" s="2091"/>
      <c r="AC111" s="2091"/>
      <c r="AD111" s="2091"/>
      <c r="AE111" s="2091"/>
      <c r="AF111" s="2091"/>
      <c r="AG111" s="2091"/>
      <c r="AH111" s="2091"/>
      <c r="AI111" s="2091"/>
      <c r="AJ111" s="2091"/>
      <c r="AK111" s="2091"/>
      <c r="AL111" s="2091"/>
      <c r="AM111" s="2091"/>
      <c r="AN111" s="2091"/>
      <c r="AO111" s="2091"/>
      <c r="AP111" s="2091"/>
      <c r="AQ111" s="2091"/>
      <c r="AR111" s="2091"/>
      <c r="AS111" s="2091"/>
      <c r="AT111" s="2091"/>
      <c r="AU111" s="2091"/>
      <c r="AV111" s="2091"/>
      <c r="AW111" s="2091"/>
      <c r="AX111" s="2091"/>
      <c r="AY111" s="2091"/>
      <c r="AZ111" s="2091"/>
      <c r="BA111" s="2091"/>
      <c r="BB111" s="2091"/>
      <c r="BC111" s="2091"/>
      <c r="BD111" s="2091"/>
      <c r="BE111" s="2091"/>
      <c r="BF111" s="2091"/>
      <c r="BG111" s="2091"/>
      <c r="BH111" s="2091"/>
      <c r="BI111" s="2235"/>
      <c r="BQ111" s="2223"/>
      <c r="BR111" s="2223"/>
      <c r="BS111" s="1824"/>
      <c r="BT111" s="1824"/>
      <c r="BU111" s="1824"/>
      <c r="BV111" s="1824"/>
      <c r="BW111" s="1824"/>
      <c r="BX111" s="1824"/>
      <c r="BY111" s="1824"/>
      <c r="BZ111" s="1824"/>
      <c r="CA111" s="1824"/>
      <c r="CB111" s="1824"/>
      <c r="CC111" s="1824"/>
      <c r="CD111" s="1826"/>
      <c r="CE111" s="1826"/>
      <c r="CF111" s="1826"/>
      <c r="CG111" s="1826"/>
      <c r="CH111" s="1826"/>
      <c r="CI111" s="1826"/>
      <c r="CJ111" s="1826"/>
      <c r="CK111" s="1826"/>
      <c r="CL111" s="1826"/>
      <c r="CM111" s="1826"/>
      <c r="CN111" s="1826"/>
      <c r="CO111" s="1826"/>
      <c r="CP111" s="1826"/>
      <c r="CQ111" s="1826"/>
      <c r="CR111" s="1826"/>
      <c r="CS111" s="1826"/>
      <c r="CT111" s="1826"/>
      <c r="CU111" s="1826"/>
      <c r="CV111" s="1826"/>
      <c r="CW111" s="1826"/>
      <c r="CX111" s="1826"/>
      <c r="CY111" s="1826"/>
      <c r="CZ111" s="1826"/>
      <c r="DA111" s="1826"/>
      <c r="DB111" s="1826"/>
      <c r="DC111" s="1827"/>
      <c r="DD111" s="1827"/>
      <c r="DE111" s="1827"/>
      <c r="DF111" s="1827"/>
      <c r="DG111" s="1828"/>
      <c r="DH111" s="1828"/>
      <c r="DI111" s="1828"/>
      <c r="DJ111" s="1828"/>
      <c r="DK111" s="1822"/>
      <c r="DL111" s="1822"/>
      <c r="DM111" s="1822"/>
      <c r="DN111" s="1822"/>
      <c r="DO111" s="1822"/>
      <c r="DP111" s="1822"/>
      <c r="DQ111" s="1822"/>
      <c r="DR111" s="1822"/>
      <c r="DS111" s="1822"/>
      <c r="DT111" s="1822"/>
      <c r="DU111" s="1822"/>
      <c r="DV111" s="1822"/>
      <c r="DW111" s="1822"/>
    </row>
    <row r="112" spans="1:127" ht="6.75" customHeight="1">
      <c r="A112" s="2175"/>
      <c r="B112" s="2225"/>
      <c r="C112" s="2228"/>
      <c r="D112" s="2183"/>
      <c r="E112" s="2186"/>
      <c r="F112" s="2093"/>
      <c r="G112" s="2094"/>
      <c r="H112" s="2094"/>
      <c r="I112" s="2094"/>
      <c r="J112" s="2094"/>
      <c r="K112" s="2091"/>
      <c r="L112" s="2091"/>
      <c r="M112" s="2091"/>
      <c r="N112" s="2091"/>
      <c r="O112" s="2091"/>
      <c r="P112" s="2091"/>
      <c r="Q112" s="2091"/>
      <c r="R112" s="2091"/>
      <c r="S112" s="2091"/>
      <c r="T112" s="2091"/>
      <c r="U112" s="2091"/>
      <c r="V112" s="2091"/>
      <c r="W112" s="2091"/>
      <c r="X112" s="2091"/>
      <c r="Y112" s="2091"/>
      <c r="Z112" s="2094"/>
      <c r="AA112" s="2094"/>
      <c r="AB112" s="2094"/>
      <c r="AC112" s="2094"/>
      <c r="AD112" s="2094"/>
      <c r="AE112" s="2094"/>
      <c r="AF112" s="2094"/>
      <c r="AG112" s="2094"/>
      <c r="AH112" s="2094"/>
      <c r="AI112" s="2094"/>
      <c r="AJ112" s="2094"/>
      <c r="AK112" s="2094"/>
      <c r="AL112" s="2094"/>
      <c r="AM112" s="2094"/>
      <c r="AN112" s="2094"/>
      <c r="AO112" s="2094"/>
      <c r="AP112" s="2094"/>
      <c r="AQ112" s="2094"/>
      <c r="AR112" s="2094"/>
      <c r="AS112" s="2094"/>
      <c r="AT112" s="2094"/>
      <c r="AU112" s="2094"/>
      <c r="AV112" s="2094"/>
      <c r="AW112" s="2094"/>
      <c r="AX112" s="2094"/>
      <c r="AY112" s="2094"/>
      <c r="AZ112" s="2094"/>
      <c r="BA112" s="2094"/>
      <c r="BB112" s="2094"/>
      <c r="BC112" s="2094"/>
      <c r="BD112" s="2094"/>
      <c r="BE112" s="2094"/>
      <c r="BF112" s="2094"/>
      <c r="BG112" s="2094"/>
      <c r="BH112" s="2094"/>
      <c r="BI112" s="2236"/>
      <c r="BQ112" s="2223"/>
      <c r="BR112" s="2223"/>
      <c r="BS112" s="1824"/>
      <c r="BT112" s="1824"/>
      <c r="BU112" s="1824"/>
      <c r="BV112" s="1824"/>
      <c r="BW112" s="1824"/>
      <c r="BX112" s="1824"/>
      <c r="BY112" s="1824"/>
      <c r="BZ112" s="1824"/>
      <c r="CA112" s="1824"/>
      <c r="CB112" s="1824"/>
      <c r="CC112" s="1824"/>
      <c r="CD112" s="1826"/>
      <c r="CE112" s="1826"/>
      <c r="CF112" s="1826"/>
      <c r="CG112" s="1826"/>
      <c r="CH112" s="1826"/>
      <c r="CI112" s="1826"/>
      <c r="CJ112" s="1826"/>
      <c r="CK112" s="1826"/>
      <c r="CL112" s="1826"/>
      <c r="CM112" s="1826"/>
      <c r="CN112" s="1826"/>
      <c r="CO112" s="1826"/>
      <c r="CP112" s="1826"/>
      <c r="CQ112" s="1826"/>
      <c r="CR112" s="1826"/>
      <c r="CS112" s="1826"/>
      <c r="CT112" s="1826"/>
      <c r="CU112" s="1826"/>
      <c r="CV112" s="1826"/>
      <c r="CW112" s="1826"/>
      <c r="CX112" s="1826"/>
      <c r="CY112" s="1826"/>
      <c r="CZ112" s="1826"/>
      <c r="DA112" s="1826"/>
      <c r="DB112" s="1826"/>
      <c r="DC112" s="1827"/>
      <c r="DD112" s="1827"/>
      <c r="DE112" s="1827"/>
      <c r="DF112" s="1827"/>
      <c r="DG112" s="1828"/>
      <c r="DH112" s="1828"/>
      <c r="DI112" s="1828"/>
      <c r="DJ112" s="1828"/>
      <c r="DK112" s="1822"/>
      <c r="DL112" s="1822"/>
      <c r="DM112" s="1822"/>
      <c r="DN112" s="1822"/>
      <c r="DO112" s="1822"/>
      <c r="DP112" s="1822"/>
      <c r="DQ112" s="1822"/>
      <c r="DR112" s="1822"/>
      <c r="DS112" s="1822"/>
      <c r="DT112" s="1822"/>
      <c r="DU112" s="1822"/>
      <c r="DV112" s="1822"/>
      <c r="DW112" s="1822"/>
    </row>
    <row r="113" spans="1:127" ht="6.75" customHeight="1">
      <c r="A113" s="2175"/>
      <c r="B113" s="2225"/>
      <c r="C113" s="2228"/>
      <c r="D113" s="2183"/>
      <c r="E113" s="2186"/>
      <c r="F113" s="2104" t="s">
        <v>325</v>
      </c>
      <c r="G113" s="2105"/>
      <c r="H113" s="2105"/>
      <c r="I113" s="2105"/>
      <c r="J113" s="2106"/>
      <c r="K113" s="2213" t="s">
        <v>380</v>
      </c>
      <c r="L113" s="2214"/>
      <c r="M113" s="2214"/>
      <c r="N113" s="2214"/>
      <c r="O113" s="2214"/>
      <c r="P113" s="2214"/>
      <c r="Q113" s="2214"/>
      <c r="R113" s="2214"/>
      <c r="S113" s="2214"/>
      <c r="T113" s="2214"/>
      <c r="U113" s="2214"/>
      <c r="V113" s="2214"/>
      <c r="W113" s="2214"/>
      <c r="X113" s="2214"/>
      <c r="Y113" s="2215"/>
      <c r="Z113" s="2116" t="s">
        <v>326</v>
      </c>
      <c r="AA113" s="2105"/>
      <c r="AB113" s="2105"/>
      <c r="AC113" s="2105"/>
      <c r="AD113" s="2105"/>
      <c r="AE113" s="2106"/>
      <c r="AF113" s="2217"/>
      <c r="AG113" s="2218"/>
      <c r="AH113" s="2218"/>
      <c r="AI113" s="2218"/>
      <c r="AJ113" s="2218"/>
      <c r="AK113" s="2218"/>
      <c r="AL113" s="2218"/>
      <c r="AM113" s="2218"/>
      <c r="AN113" s="2218"/>
      <c r="AO113" s="2218"/>
      <c r="AP113" s="2218"/>
      <c r="AQ113" s="2218"/>
      <c r="AR113" s="2218"/>
      <c r="AS113" s="2218"/>
      <c r="AT113" s="2218"/>
      <c r="AU113" s="2218"/>
      <c r="AV113" s="2218"/>
      <c r="AW113" s="2218"/>
      <c r="AX113" s="2218"/>
      <c r="AY113" s="2218"/>
      <c r="AZ113" s="2218"/>
      <c r="BA113" s="2218"/>
      <c r="BB113" s="2218"/>
      <c r="BC113" s="2218"/>
      <c r="BD113" s="2218"/>
      <c r="BE113" s="2218"/>
      <c r="BF113" s="2218"/>
      <c r="BG113" s="2218"/>
      <c r="BH113" s="2218"/>
      <c r="BI113" s="2219"/>
      <c r="BQ113" s="2223"/>
      <c r="BR113" s="2223"/>
      <c r="BS113" s="1824"/>
      <c r="BT113" s="1824"/>
      <c r="BU113" s="1824"/>
      <c r="BV113" s="1824"/>
      <c r="BW113" s="1824"/>
      <c r="BX113" s="1824"/>
      <c r="BY113" s="1824"/>
      <c r="BZ113" s="1824"/>
      <c r="CA113" s="1824"/>
      <c r="CB113" s="1824"/>
      <c r="CC113" s="1824"/>
      <c r="CD113" s="1826"/>
      <c r="CE113" s="1826"/>
      <c r="CF113" s="1826"/>
      <c r="CG113" s="1826"/>
      <c r="CH113" s="1826"/>
      <c r="CI113" s="1826"/>
      <c r="CJ113" s="1826"/>
      <c r="CK113" s="1826"/>
      <c r="CL113" s="1826"/>
      <c r="CM113" s="1826"/>
      <c r="CN113" s="1826"/>
      <c r="CO113" s="1826"/>
      <c r="CP113" s="1826"/>
      <c r="CQ113" s="1826"/>
      <c r="CR113" s="1826"/>
      <c r="CS113" s="1826"/>
      <c r="CT113" s="1826"/>
      <c r="CU113" s="1826"/>
      <c r="CV113" s="1826"/>
      <c r="CW113" s="1826"/>
      <c r="CX113" s="1826"/>
      <c r="CY113" s="1826"/>
      <c r="CZ113" s="1826"/>
      <c r="DA113" s="1826"/>
      <c r="DB113" s="1826"/>
      <c r="DC113" s="1827"/>
      <c r="DD113" s="1827"/>
      <c r="DE113" s="1827"/>
      <c r="DF113" s="1827"/>
      <c r="DG113" s="1828"/>
      <c r="DH113" s="1828"/>
      <c r="DI113" s="1828"/>
      <c r="DJ113" s="1828"/>
      <c r="DK113" s="1822"/>
      <c r="DL113" s="1822"/>
      <c r="DM113" s="1822"/>
      <c r="DN113" s="1822"/>
      <c r="DO113" s="1822"/>
      <c r="DP113" s="1822"/>
      <c r="DQ113" s="1822"/>
      <c r="DR113" s="1822"/>
      <c r="DS113" s="1822"/>
      <c r="DT113" s="1822"/>
      <c r="DU113" s="1822"/>
      <c r="DV113" s="1822"/>
      <c r="DW113" s="1822"/>
    </row>
    <row r="114" spans="1:127" ht="6.75" customHeight="1" thickBot="1">
      <c r="A114" s="2175"/>
      <c r="B114" s="2225"/>
      <c r="C114" s="2228"/>
      <c r="D114" s="2183"/>
      <c r="E114" s="2186"/>
      <c r="F114" s="2210"/>
      <c r="G114" s="2211"/>
      <c r="H114" s="2211"/>
      <c r="I114" s="2211"/>
      <c r="J114" s="2212"/>
      <c r="K114" s="2213"/>
      <c r="L114" s="2214"/>
      <c r="M114" s="2214"/>
      <c r="N114" s="2214"/>
      <c r="O114" s="2214"/>
      <c r="P114" s="2214"/>
      <c r="Q114" s="2214"/>
      <c r="R114" s="2214"/>
      <c r="S114" s="2214"/>
      <c r="T114" s="2214"/>
      <c r="U114" s="2214"/>
      <c r="V114" s="2214"/>
      <c r="W114" s="2214"/>
      <c r="X114" s="2214"/>
      <c r="Y114" s="2215"/>
      <c r="Z114" s="2216"/>
      <c r="AA114" s="2211"/>
      <c r="AB114" s="2211"/>
      <c r="AC114" s="2211"/>
      <c r="AD114" s="2211"/>
      <c r="AE114" s="2212"/>
      <c r="AF114" s="2220"/>
      <c r="AG114" s="2221"/>
      <c r="AH114" s="2221"/>
      <c r="AI114" s="2221"/>
      <c r="AJ114" s="2221"/>
      <c r="AK114" s="2221"/>
      <c r="AL114" s="2221"/>
      <c r="AM114" s="2221"/>
      <c r="AN114" s="2221"/>
      <c r="AO114" s="2221"/>
      <c r="AP114" s="2221"/>
      <c r="AQ114" s="2221"/>
      <c r="AR114" s="2221"/>
      <c r="AS114" s="2221"/>
      <c r="AT114" s="2221"/>
      <c r="AU114" s="2221"/>
      <c r="AV114" s="2221"/>
      <c r="AW114" s="2221"/>
      <c r="AX114" s="2221"/>
      <c r="AY114" s="2221"/>
      <c r="AZ114" s="2221"/>
      <c r="BA114" s="2221"/>
      <c r="BB114" s="2221"/>
      <c r="BC114" s="2221"/>
      <c r="BD114" s="2221"/>
      <c r="BE114" s="2221"/>
      <c r="BF114" s="2221"/>
      <c r="BG114" s="2221"/>
      <c r="BH114" s="2221"/>
      <c r="BI114" s="2222"/>
      <c r="BQ114" s="2223"/>
      <c r="BR114" s="2223"/>
      <c r="BS114" s="1824"/>
      <c r="BT114" s="1824"/>
      <c r="BU114" s="1824"/>
      <c r="BV114" s="1824"/>
      <c r="BW114" s="1824"/>
      <c r="BX114" s="1824"/>
      <c r="BY114" s="1824"/>
      <c r="BZ114" s="1824"/>
      <c r="CA114" s="1824"/>
      <c r="CB114" s="1824"/>
      <c r="CC114" s="1824"/>
      <c r="CD114" s="1826"/>
      <c r="CE114" s="1826"/>
      <c r="CF114" s="1826"/>
      <c r="CG114" s="1826"/>
      <c r="CH114" s="1826"/>
      <c r="CI114" s="1826"/>
      <c r="CJ114" s="1826"/>
      <c r="CK114" s="1826"/>
      <c r="CL114" s="1826"/>
      <c r="CM114" s="1826"/>
      <c r="CN114" s="1826"/>
      <c r="CO114" s="1826"/>
      <c r="CP114" s="1826"/>
      <c r="CQ114" s="1826"/>
      <c r="CR114" s="1826"/>
      <c r="CS114" s="1826"/>
      <c r="CT114" s="1826"/>
      <c r="CU114" s="1826"/>
      <c r="CV114" s="1826"/>
      <c r="CW114" s="1826"/>
      <c r="CX114" s="1826"/>
      <c r="CY114" s="1826"/>
      <c r="CZ114" s="1826"/>
      <c r="DA114" s="1826"/>
      <c r="DB114" s="1826"/>
      <c r="DC114" s="1827"/>
      <c r="DD114" s="1827"/>
      <c r="DE114" s="1827"/>
      <c r="DF114" s="1827"/>
      <c r="DG114" s="1828"/>
      <c r="DH114" s="1828"/>
      <c r="DI114" s="1828"/>
      <c r="DJ114" s="1828"/>
      <c r="DK114" s="1822"/>
      <c r="DL114" s="1822"/>
      <c r="DM114" s="1822"/>
      <c r="DN114" s="1822"/>
      <c r="DO114" s="1822"/>
      <c r="DP114" s="1822"/>
      <c r="DQ114" s="1822"/>
      <c r="DR114" s="1822"/>
      <c r="DS114" s="1822"/>
      <c r="DT114" s="1822"/>
      <c r="DU114" s="1822"/>
      <c r="DV114" s="1822"/>
      <c r="DW114" s="1822"/>
    </row>
    <row r="115" spans="1:127" ht="6.75" customHeight="1">
      <c r="A115" s="2175"/>
      <c r="B115" s="2225"/>
      <c r="C115" s="2228"/>
      <c r="D115" s="2183"/>
      <c r="E115" s="2186"/>
      <c r="F115" s="2016" t="s">
        <v>288</v>
      </c>
      <c r="G115" s="2016"/>
      <c r="H115" s="2016"/>
      <c r="I115" s="2016"/>
      <c r="J115" s="2016"/>
      <c r="K115" s="2016"/>
      <c r="L115" s="2016"/>
      <c r="M115" s="2016"/>
      <c r="N115" s="2016"/>
      <c r="O115" s="2016"/>
      <c r="P115" s="2016"/>
      <c r="Q115" s="2017"/>
      <c r="R115" s="2018" t="s">
        <v>289</v>
      </c>
      <c r="S115" s="2020" t="s">
        <v>290</v>
      </c>
      <c r="T115" s="2021"/>
      <c r="U115" s="2021"/>
      <c r="V115" s="2021"/>
      <c r="W115" s="2021"/>
      <c r="X115" s="2022"/>
      <c r="Y115" s="2018" t="s">
        <v>289</v>
      </c>
      <c r="Z115" s="2020" t="s">
        <v>312</v>
      </c>
      <c r="AA115" s="2021"/>
      <c r="AB115" s="2021"/>
      <c r="AC115" s="2021"/>
      <c r="AD115" s="2021"/>
      <c r="AE115" s="2022"/>
      <c r="AF115" s="2023" t="s">
        <v>313</v>
      </c>
      <c r="AG115" s="2024"/>
      <c r="AH115" s="2024"/>
      <c r="AI115" s="2024"/>
      <c r="AJ115" s="2024"/>
      <c r="AK115" s="2024"/>
      <c r="AL115" s="2024"/>
      <c r="AM115" s="2024"/>
      <c r="AN115" s="2024"/>
      <c r="AO115" s="2024"/>
      <c r="AP115" s="2024"/>
      <c r="AQ115" s="2024"/>
      <c r="AR115" s="2024"/>
      <c r="AS115" s="2024"/>
      <c r="AT115" s="2024"/>
      <c r="AU115" s="2024"/>
      <c r="AV115" s="2024"/>
      <c r="AW115" s="2024"/>
      <c r="AX115" s="2024"/>
      <c r="AY115" s="2024"/>
      <c r="AZ115" s="2024"/>
      <c r="BA115" s="2024"/>
      <c r="BB115" s="2024"/>
      <c r="BC115" s="2024"/>
      <c r="BD115" s="2024"/>
      <c r="BE115" s="2024"/>
      <c r="BF115" s="2024"/>
      <c r="BG115" s="2024"/>
      <c r="BH115" s="2024"/>
      <c r="BI115" s="2025"/>
      <c r="BQ115" s="2223"/>
      <c r="BR115" s="2223"/>
      <c r="BS115" s="1824"/>
      <c r="BT115" s="1824"/>
      <c r="BU115" s="1824"/>
      <c r="BV115" s="1824"/>
      <c r="BW115" s="1824"/>
      <c r="BX115" s="1824"/>
      <c r="BY115" s="1824"/>
      <c r="BZ115" s="1824"/>
      <c r="CA115" s="1824"/>
      <c r="CB115" s="1824"/>
      <c r="CC115" s="1824"/>
      <c r="CD115" s="1826"/>
      <c r="CE115" s="1826"/>
      <c r="CF115" s="1826"/>
      <c r="CG115" s="1826"/>
      <c r="CH115" s="1826"/>
      <c r="CI115" s="1826"/>
      <c r="CJ115" s="1826"/>
      <c r="CK115" s="1826"/>
      <c r="CL115" s="1826"/>
      <c r="CM115" s="1826"/>
      <c r="CN115" s="1826"/>
      <c r="CO115" s="1826"/>
      <c r="CP115" s="1826"/>
      <c r="CQ115" s="1826"/>
      <c r="CR115" s="1826"/>
      <c r="CS115" s="1826"/>
      <c r="CT115" s="1826"/>
      <c r="CU115" s="1826"/>
      <c r="CV115" s="1826"/>
      <c r="CW115" s="1826"/>
      <c r="CX115" s="1826"/>
      <c r="CY115" s="1826"/>
      <c r="CZ115" s="1826"/>
      <c r="DA115" s="1826"/>
      <c r="DB115" s="1826"/>
      <c r="DC115" s="1827"/>
      <c r="DD115" s="1827"/>
      <c r="DE115" s="1827"/>
      <c r="DF115" s="1827"/>
      <c r="DG115" s="1828"/>
      <c r="DH115" s="1828"/>
      <c r="DI115" s="1828"/>
      <c r="DJ115" s="1828"/>
      <c r="DK115" s="1822"/>
      <c r="DL115" s="1822"/>
      <c r="DM115" s="1822"/>
      <c r="DN115" s="1822"/>
      <c r="DO115" s="1822"/>
      <c r="DP115" s="1822"/>
      <c r="DQ115" s="1822"/>
      <c r="DR115" s="1822"/>
      <c r="DS115" s="1822"/>
      <c r="DT115" s="1822"/>
      <c r="DU115" s="1822"/>
      <c r="DV115" s="1822"/>
      <c r="DW115" s="1822"/>
    </row>
    <row r="116" spans="1:127" ht="6.75" customHeight="1" thickBot="1">
      <c r="A116" s="2175"/>
      <c r="B116" s="2225"/>
      <c r="C116" s="2228"/>
      <c r="D116" s="2183"/>
      <c r="E116" s="2186"/>
      <c r="F116" s="2016"/>
      <c r="G116" s="2016"/>
      <c r="H116" s="2016"/>
      <c r="I116" s="2016"/>
      <c r="J116" s="2016"/>
      <c r="K116" s="2016"/>
      <c r="L116" s="2016"/>
      <c r="M116" s="2016"/>
      <c r="N116" s="2016"/>
      <c r="O116" s="2016"/>
      <c r="P116" s="2016"/>
      <c r="Q116" s="2017"/>
      <c r="R116" s="2019"/>
      <c r="S116" s="2020"/>
      <c r="T116" s="2021"/>
      <c r="U116" s="2021"/>
      <c r="V116" s="2021"/>
      <c r="W116" s="2021"/>
      <c r="X116" s="2022"/>
      <c r="Y116" s="2019"/>
      <c r="Z116" s="2020"/>
      <c r="AA116" s="2021"/>
      <c r="AB116" s="2021"/>
      <c r="AC116" s="2021"/>
      <c r="AD116" s="2021"/>
      <c r="AE116" s="2022"/>
      <c r="AF116" s="2023"/>
      <c r="AG116" s="2024"/>
      <c r="AH116" s="2024"/>
      <c r="AI116" s="2024"/>
      <c r="AJ116" s="2024"/>
      <c r="AK116" s="2024"/>
      <c r="AL116" s="2024"/>
      <c r="AM116" s="2024"/>
      <c r="AN116" s="2024"/>
      <c r="AO116" s="2024"/>
      <c r="AP116" s="2024"/>
      <c r="AQ116" s="2024"/>
      <c r="AR116" s="2024"/>
      <c r="AS116" s="2024"/>
      <c r="AT116" s="2024"/>
      <c r="AU116" s="2024"/>
      <c r="AV116" s="2024"/>
      <c r="AW116" s="2024"/>
      <c r="AX116" s="2024"/>
      <c r="AY116" s="2024"/>
      <c r="AZ116" s="2024"/>
      <c r="BA116" s="2024"/>
      <c r="BB116" s="2024"/>
      <c r="BC116" s="2024"/>
      <c r="BD116" s="2024"/>
      <c r="BE116" s="2024"/>
      <c r="BF116" s="2024"/>
      <c r="BG116" s="2024"/>
      <c r="BH116" s="2024"/>
      <c r="BI116" s="2025"/>
      <c r="BQ116" s="2223"/>
      <c r="BR116" s="2223"/>
      <c r="BS116" s="1824"/>
      <c r="BT116" s="1824"/>
      <c r="BU116" s="1824"/>
      <c r="BV116" s="1824"/>
      <c r="BW116" s="1824"/>
      <c r="BX116" s="1824"/>
      <c r="BY116" s="1824"/>
      <c r="BZ116" s="1824"/>
      <c r="CA116" s="1824"/>
      <c r="CB116" s="1824"/>
      <c r="CC116" s="1824"/>
      <c r="CD116" s="1826"/>
      <c r="CE116" s="1826"/>
      <c r="CF116" s="1826"/>
      <c r="CG116" s="1826"/>
      <c r="CH116" s="1826"/>
      <c r="CI116" s="1826"/>
      <c r="CJ116" s="1826"/>
      <c r="CK116" s="1826"/>
      <c r="CL116" s="1826"/>
      <c r="CM116" s="1826"/>
      <c r="CN116" s="1826"/>
      <c r="CO116" s="1826"/>
      <c r="CP116" s="1826"/>
      <c r="CQ116" s="1826"/>
      <c r="CR116" s="1826"/>
      <c r="CS116" s="1826"/>
      <c r="CT116" s="1826"/>
      <c r="CU116" s="1826"/>
      <c r="CV116" s="1826"/>
      <c r="CW116" s="1826"/>
      <c r="CX116" s="1826"/>
      <c r="CY116" s="1826"/>
      <c r="CZ116" s="1826"/>
      <c r="DA116" s="1826"/>
      <c r="DB116" s="1826"/>
      <c r="DC116" s="1827"/>
      <c r="DD116" s="1827"/>
      <c r="DE116" s="1827"/>
      <c r="DF116" s="1827"/>
      <c r="DG116" s="1828"/>
      <c r="DH116" s="1828"/>
      <c r="DI116" s="1828"/>
      <c r="DJ116" s="1828"/>
      <c r="DK116" s="1822"/>
      <c r="DL116" s="1822"/>
      <c r="DM116" s="1822"/>
      <c r="DN116" s="1822"/>
      <c r="DO116" s="1822"/>
      <c r="DP116" s="1822"/>
      <c r="DQ116" s="1822"/>
      <c r="DR116" s="1822"/>
      <c r="DS116" s="1822"/>
      <c r="DT116" s="1822"/>
      <c r="DU116" s="1822"/>
      <c r="DV116" s="1822"/>
      <c r="DW116" s="1822"/>
    </row>
    <row r="117" spans="1:127" ht="6.75" customHeight="1">
      <c r="A117" s="2175"/>
      <c r="B117" s="2225"/>
      <c r="C117" s="2228"/>
      <c r="D117" s="2183"/>
      <c r="E117" s="2186"/>
      <c r="F117" s="2208" t="s">
        <v>262</v>
      </c>
      <c r="G117" s="2209"/>
      <c r="H117" s="2209"/>
      <c r="I117" s="2209"/>
      <c r="J117" s="2209"/>
      <c r="K117" s="1877" t="s">
        <v>328</v>
      </c>
      <c r="L117" s="1877"/>
      <c r="M117" s="1877"/>
      <c r="N117" s="1877"/>
      <c r="O117" s="1877"/>
      <c r="P117" s="1877"/>
      <c r="Q117" s="1877"/>
      <c r="R117" s="1877"/>
      <c r="S117" s="1877"/>
      <c r="T117" s="1877"/>
      <c r="U117" s="1877"/>
      <c r="V117" s="1877"/>
      <c r="W117" s="1877"/>
      <c r="X117" s="1877"/>
      <c r="Y117" s="1877"/>
      <c r="Z117" s="1877"/>
      <c r="AA117" s="1877"/>
      <c r="AB117" s="1877"/>
      <c r="AC117" s="1877"/>
      <c r="AD117" s="1877"/>
      <c r="AE117" s="1877"/>
      <c r="AF117" s="1877"/>
      <c r="AG117" s="1877"/>
      <c r="AH117" s="1877"/>
      <c r="AI117" s="1877"/>
      <c r="AJ117" s="1877"/>
      <c r="AK117" s="1877"/>
      <c r="AL117" s="1877"/>
      <c r="AM117" s="1877"/>
      <c r="AN117" s="1877"/>
      <c r="AO117" s="1877"/>
      <c r="AP117" s="1877"/>
      <c r="AQ117" s="1877"/>
      <c r="AR117" s="1877"/>
      <c r="AS117" s="1877"/>
      <c r="AT117" s="1877"/>
      <c r="AU117" s="1877"/>
      <c r="AV117" s="1877"/>
      <c r="AW117" s="1877"/>
      <c r="AX117" s="1877"/>
      <c r="AY117" s="1877"/>
      <c r="AZ117" s="1877"/>
      <c r="BA117" s="1877"/>
      <c r="BB117" s="1877"/>
      <c r="BC117" s="1877"/>
      <c r="BD117" s="1877"/>
      <c r="BE117" s="1877"/>
      <c r="BF117" s="1877"/>
      <c r="BG117" s="1877"/>
      <c r="BH117" s="1877"/>
      <c r="BI117" s="2036"/>
      <c r="BQ117" s="2223"/>
      <c r="BR117" s="2223"/>
      <c r="BS117" s="1824"/>
      <c r="BT117" s="1824"/>
      <c r="BU117" s="1824"/>
      <c r="BV117" s="1824"/>
      <c r="BW117" s="1824"/>
      <c r="BX117" s="1824"/>
      <c r="BY117" s="1824"/>
      <c r="BZ117" s="1824"/>
      <c r="CA117" s="1824"/>
      <c r="CB117" s="1824"/>
      <c r="CC117" s="1824"/>
      <c r="CD117" s="1826"/>
      <c r="CE117" s="1826"/>
      <c r="CF117" s="1826"/>
      <c r="CG117" s="1826"/>
      <c r="CH117" s="1826"/>
      <c r="CI117" s="1826"/>
      <c r="CJ117" s="1826"/>
      <c r="CK117" s="1826"/>
      <c r="CL117" s="1826"/>
      <c r="CM117" s="1826"/>
      <c r="CN117" s="1826"/>
      <c r="CO117" s="1826"/>
      <c r="CP117" s="1826"/>
      <c r="CQ117" s="1826"/>
      <c r="CR117" s="1826"/>
      <c r="CS117" s="1826"/>
      <c r="CT117" s="1826"/>
      <c r="CU117" s="1826"/>
      <c r="CV117" s="1826"/>
      <c r="CW117" s="1826"/>
      <c r="CX117" s="1826"/>
      <c r="CY117" s="1826"/>
      <c r="CZ117" s="1826"/>
      <c r="DA117" s="1826"/>
      <c r="DB117" s="1826"/>
      <c r="DC117" s="1827"/>
      <c r="DD117" s="1827"/>
      <c r="DE117" s="1827"/>
      <c r="DF117" s="1827"/>
      <c r="DG117" s="1828"/>
      <c r="DH117" s="1828"/>
      <c r="DI117" s="1828"/>
      <c r="DJ117" s="1828"/>
      <c r="DK117" s="1822"/>
      <c r="DL117" s="1822"/>
      <c r="DM117" s="1822"/>
      <c r="DN117" s="1822"/>
      <c r="DO117" s="1822"/>
      <c r="DP117" s="1822"/>
      <c r="DQ117" s="1822"/>
      <c r="DR117" s="1822"/>
      <c r="DS117" s="1822"/>
      <c r="DT117" s="1822"/>
      <c r="DU117" s="1822"/>
      <c r="DV117" s="1822"/>
      <c r="DW117" s="1822"/>
    </row>
    <row r="118" spans="1:127" ht="6.75" customHeight="1">
      <c r="A118" s="2175"/>
      <c r="B118" s="2225"/>
      <c r="C118" s="2228"/>
      <c r="D118" s="2183"/>
      <c r="E118" s="2186"/>
      <c r="F118" s="1818"/>
      <c r="G118" s="1819"/>
      <c r="H118" s="1819"/>
      <c r="I118" s="1819"/>
      <c r="J118" s="1819"/>
      <c r="K118" s="1783"/>
      <c r="L118" s="1783"/>
      <c r="M118" s="1783"/>
      <c r="N118" s="1783"/>
      <c r="O118" s="1783"/>
      <c r="P118" s="1783"/>
      <c r="Q118" s="1783"/>
      <c r="R118" s="1783"/>
      <c r="S118" s="1783"/>
      <c r="T118" s="1783"/>
      <c r="U118" s="1783"/>
      <c r="V118" s="1783"/>
      <c r="W118" s="1783"/>
      <c r="X118" s="1783"/>
      <c r="Y118" s="1783"/>
      <c r="Z118" s="1783"/>
      <c r="AA118" s="1783"/>
      <c r="AB118" s="1783"/>
      <c r="AC118" s="1783"/>
      <c r="AD118" s="1783"/>
      <c r="AE118" s="1783"/>
      <c r="AF118" s="1783"/>
      <c r="AG118" s="1783"/>
      <c r="AH118" s="1783"/>
      <c r="AI118" s="1783"/>
      <c r="AJ118" s="1783"/>
      <c r="AK118" s="1783"/>
      <c r="AL118" s="1783"/>
      <c r="AM118" s="1783"/>
      <c r="AN118" s="1783"/>
      <c r="AO118" s="1783"/>
      <c r="AP118" s="1783"/>
      <c r="AQ118" s="1783"/>
      <c r="AR118" s="1783"/>
      <c r="AS118" s="1783"/>
      <c r="AT118" s="1783"/>
      <c r="AU118" s="1783"/>
      <c r="AV118" s="1783"/>
      <c r="AW118" s="1783"/>
      <c r="AX118" s="1783"/>
      <c r="AY118" s="1783"/>
      <c r="AZ118" s="1783"/>
      <c r="BA118" s="1783"/>
      <c r="BB118" s="1783"/>
      <c r="BC118" s="1783"/>
      <c r="BD118" s="1783"/>
      <c r="BE118" s="1783"/>
      <c r="BF118" s="1783"/>
      <c r="BG118" s="1783"/>
      <c r="BH118" s="1783"/>
      <c r="BI118" s="2032"/>
      <c r="BQ118" s="1882" t="s">
        <v>335</v>
      </c>
      <c r="BR118" s="1882"/>
      <c r="BS118" s="1882"/>
      <c r="BT118" s="1882"/>
      <c r="BU118" s="1882"/>
      <c r="BV118" s="1882"/>
      <c r="BW118" s="1882"/>
      <c r="BX118" s="1882"/>
      <c r="BY118" s="1882"/>
      <c r="BZ118" s="1882"/>
      <c r="CA118" s="1882"/>
      <c r="CB118" s="1882"/>
      <c r="CC118" s="1882"/>
      <c r="CD118" s="1882"/>
      <c r="CE118" s="1882"/>
      <c r="CF118" s="1882"/>
      <c r="CG118" s="1882"/>
      <c r="CH118" s="1882"/>
      <c r="CI118" s="1882"/>
      <c r="CJ118" s="1882"/>
      <c r="CK118" s="1882"/>
      <c r="CL118" s="1882"/>
      <c r="CM118" s="1882"/>
      <c r="CN118" s="1882"/>
      <c r="CO118" s="1882"/>
      <c r="CP118" s="1882"/>
      <c r="CQ118" s="1882"/>
      <c r="CR118" s="1882"/>
      <c r="CS118" s="1882"/>
      <c r="CT118" s="1882"/>
      <c r="CU118" s="1882"/>
      <c r="CV118" s="1882"/>
      <c r="CW118" s="1882"/>
      <c r="CX118" s="1882"/>
      <c r="CY118" s="1882"/>
      <c r="CZ118" s="1882"/>
      <c r="DA118" s="1882"/>
      <c r="DB118" s="1882"/>
      <c r="DC118" s="1882"/>
      <c r="DD118" s="1882"/>
      <c r="DE118" s="1882"/>
      <c r="DF118" s="1882"/>
      <c r="DG118" s="1882"/>
      <c r="DH118" s="1882"/>
      <c r="DI118" s="1882"/>
      <c r="DJ118" s="1882"/>
      <c r="DK118" s="1882"/>
      <c r="DL118" s="1882"/>
      <c r="DM118" s="1882"/>
    </row>
    <row r="119" spans="1:127" ht="6.75" customHeight="1">
      <c r="A119" s="2175"/>
      <c r="B119" s="2225"/>
      <c r="C119" s="2228"/>
      <c r="D119" s="2183"/>
      <c r="E119" s="2186"/>
      <c r="F119" s="1818"/>
      <c r="G119" s="1819"/>
      <c r="H119" s="1819"/>
      <c r="I119" s="1819"/>
      <c r="J119" s="1819"/>
      <c r="K119" s="1783"/>
      <c r="L119" s="1783"/>
      <c r="M119" s="1783"/>
      <c r="N119" s="1783"/>
      <c r="O119" s="1783"/>
      <c r="P119" s="1783"/>
      <c r="Q119" s="1783"/>
      <c r="R119" s="1783"/>
      <c r="S119" s="1783"/>
      <c r="T119" s="1783"/>
      <c r="U119" s="1783"/>
      <c r="V119" s="1783"/>
      <c r="W119" s="1783"/>
      <c r="X119" s="1783"/>
      <c r="Y119" s="1783"/>
      <c r="Z119" s="1783"/>
      <c r="AA119" s="1783"/>
      <c r="AB119" s="1783"/>
      <c r="AC119" s="1783"/>
      <c r="AD119" s="1783"/>
      <c r="AE119" s="1783"/>
      <c r="AF119" s="1783"/>
      <c r="AG119" s="1783"/>
      <c r="AH119" s="1783"/>
      <c r="AI119" s="1783"/>
      <c r="AJ119" s="1783"/>
      <c r="AK119" s="1783"/>
      <c r="AL119" s="1783"/>
      <c r="AM119" s="1783"/>
      <c r="AN119" s="1783"/>
      <c r="AO119" s="1783"/>
      <c r="AP119" s="1783"/>
      <c r="AQ119" s="1783"/>
      <c r="AR119" s="1783"/>
      <c r="AS119" s="1783"/>
      <c r="AT119" s="1783"/>
      <c r="AU119" s="1783"/>
      <c r="AV119" s="1783"/>
      <c r="AW119" s="1783"/>
      <c r="AX119" s="1783"/>
      <c r="AY119" s="1783"/>
      <c r="AZ119" s="1783"/>
      <c r="BA119" s="1783"/>
      <c r="BB119" s="1783"/>
      <c r="BC119" s="1783"/>
      <c r="BD119" s="1783"/>
      <c r="BE119" s="1783"/>
      <c r="BF119" s="1783"/>
      <c r="BG119" s="1783"/>
      <c r="BH119" s="1783"/>
      <c r="BI119" s="2032"/>
      <c r="BQ119" s="1751"/>
      <c r="BR119" s="1751"/>
      <c r="BS119" s="1751"/>
      <c r="BT119" s="1751"/>
      <c r="BU119" s="1751"/>
      <c r="BV119" s="1751"/>
      <c r="BW119" s="1751"/>
      <c r="BX119" s="1751"/>
      <c r="BY119" s="1751"/>
      <c r="BZ119" s="1751"/>
      <c r="CA119" s="1751"/>
      <c r="CB119" s="1751"/>
      <c r="CC119" s="1751"/>
      <c r="CD119" s="1751"/>
      <c r="CE119" s="1751"/>
      <c r="CF119" s="1751"/>
      <c r="CG119" s="1751"/>
      <c r="CH119" s="1751"/>
      <c r="CI119" s="1751"/>
      <c r="CJ119" s="1751"/>
      <c r="CK119" s="1751"/>
      <c r="CL119" s="1751"/>
      <c r="CM119" s="1751"/>
      <c r="CN119" s="1751"/>
      <c r="CO119" s="1751"/>
      <c r="CP119" s="1751"/>
      <c r="CQ119" s="1751"/>
      <c r="CR119" s="1751"/>
      <c r="CS119" s="1751"/>
      <c r="CT119" s="1751"/>
      <c r="CU119" s="1751"/>
      <c r="CV119" s="1751"/>
      <c r="CW119" s="1751"/>
      <c r="CX119" s="1751"/>
      <c r="CY119" s="1751"/>
      <c r="CZ119" s="1751"/>
      <c r="DA119" s="1751"/>
      <c r="DB119" s="1751"/>
      <c r="DC119" s="1751"/>
      <c r="DD119" s="1751"/>
      <c r="DE119" s="1751"/>
      <c r="DF119" s="1751"/>
      <c r="DG119" s="1751"/>
      <c r="DH119" s="1751"/>
      <c r="DI119" s="1751"/>
      <c r="DJ119" s="1751"/>
      <c r="DK119" s="1751"/>
      <c r="DL119" s="1751"/>
      <c r="DM119" s="1751"/>
    </row>
    <row r="120" spans="1:127" ht="6.75" customHeight="1">
      <c r="A120" s="2175"/>
      <c r="B120" s="2225"/>
      <c r="C120" s="2228"/>
      <c r="D120" s="2183"/>
      <c r="E120" s="2186"/>
      <c r="F120" s="1805" t="s">
        <v>329</v>
      </c>
      <c r="G120" s="2103"/>
      <c r="H120" s="2103"/>
      <c r="I120" s="2103"/>
      <c r="J120" s="2103"/>
      <c r="K120" s="2037" t="s">
        <v>264</v>
      </c>
      <c r="L120" s="2037"/>
      <c r="M120" s="2038" t="s">
        <v>330</v>
      </c>
      <c r="N120" s="2038"/>
      <c r="O120" s="2038"/>
      <c r="P120" s="2039" t="s">
        <v>292</v>
      </c>
      <c r="Q120" s="2038" t="s">
        <v>331</v>
      </c>
      <c r="R120" s="2038"/>
      <c r="S120" s="2038"/>
      <c r="T120" s="2038"/>
      <c r="U120" s="1877" t="s">
        <v>332</v>
      </c>
      <c r="V120" s="1877"/>
      <c r="W120" s="1877"/>
      <c r="X120" s="1877"/>
      <c r="Y120" s="1877"/>
      <c r="Z120" s="1877"/>
      <c r="AA120" s="2033" t="s">
        <v>266</v>
      </c>
      <c r="AB120" s="2033"/>
      <c r="AC120" s="1877" t="s">
        <v>333</v>
      </c>
      <c r="AD120" s="1877"/>
      <c r="AE120" s="1877"/>
      <c r="AF120" s="1877"/>
      <c r="AG120" s="1877"/>
      <c r="AH120" s="1877"/>
      <c r="AI120" s="1877"/>
      <c r="AJ120" s="2033" t="s">
        <v>267</v>
      </c>
      <c r="AK120" s="2034"/>
      <c r="AL120" s="1877" t="s">
        <v>334</v>
      </c>
      <c r="AM120" s="1877"/>
      <c r="AN120" s="1877"/>
      <c r="AO120" s="1877"/>
      <c r="AP120" s="1877"/>
      <c r="AQ120" s="1877"/>
      <c r="AR120" s="1877"/>
      <c r="AS120" s="1877"/>
      <c r="AT120" s="1877"/>
      <c r="AU120" s="1877"/>
      <c r="AV120" s="1877"/>
      <c r="AW120" s="1877"/>
      <c r="AX120" s="1877"/>
      <c r="AY120" s="1877"/>
      <c r="AZ120" s="1877"/>
      <c r="BA120" s="1877"/>
      <c r="BB120" s="1877"/>
      <c r="BC120" s="1877"/>
      <c r="BD120" s="1877"/>
      <c r="BE120" s="1877"/>
      <c r="BF120" s="1877"/>
      <c r="BG120" s="1877"/>
      <c r="BH120" s="1877"/>
      <c r="BI120" s="2036"/>
      <c r="CO120" s="267"/>
      <c r="CP120" s="267"/>
      <c r="CQ120" s="267"/>
      <c r="CR120" s="267"/>
      <c r="CS120" s="267"/>
      <c r="CT120" s="267"/>
      <c r="CU120" s="267"/>
      <c r="CV120" s="267"/>
      <c r="CW120" s="267"/>
      <c r="CX120" s="267"/>
      <c r="CY120" s="267"/>
      <c r="CZ120" s="267"/>
      <c r="DA120" s="267"/>
      <c r="DB120" s="267"/>
      <c r="DC120" s="267"/>
      <c r="DD120" s="267"/>
      <c r="DE120" s="267"/>
      <c r="DF120" s="267"/>
      <c r="DG120" s="267"/>
      <c r="DH120" s="267"/>
      <c r="DI120" s="267"/>
      <c r="DJ120" s="267"/>
      <c r="DK120" s="267"/>
      <c r="DL120" s="267"/>
      <c r="DM120" s="267"/>
    </row>
    <row r="121" spans="1:127" ht="6.75" customHeight="1">
      <c r="A121" s="2175"/>
      <c r="B121" s="2225"/>
      <c r="C121" s="2228"/>
      <c r="D121" s="2183"/>
      <c r="E121" s="2186"/>
      <c r="F121" s="1818"/>
      <c r="G121" s="1819"/>
      <c r="H121" s="1819"/>
      <c r="I121" s="1819"/>
      <c r="J121" s="1819"/>
      <c r="K121" s="1889"/>
      <c r="L121" s="1889"/>
      <c r="M121" s="1820"/>
      <c r="N121" s="1820"/>
      <c r="O121" s="1820"/>
      <c r="P121" s="1821"/>
      <c r="Q121" s="1820"/>
      <c r="R121" s="1820"/>
      <c r="S121" s="1820"/>
      <c r="T121" s="1820"/>
      <c r="U121" s="1783"/>
      <c r="V121" s="1783"/>
      <c r="W121" s="1783"/>
      <c r="X121" s="1783"/>
      <c r="Y121" s="1783"/>
      <c r="Z121" s="1783"/>
      <c r="AA121" s="1784"/>
      <c r="AB121" s="1784"/>
      <c r="AC121" s="1783"/>
      <c r="AD121" s="1783"/>
      <c r="AE121" s="1783"/>
      <c r="AF121" s="1783"/>
      <c r="AG121" s="1783"/>
      <c r="AH121" s="1783"/>
      <c r="AI121" s="1783"/>
      <c r="AJ121" s="2035"/>
      <c r="AK121" s="2035"/>
      <c r="AL121" s="1783"/>
      <c r="AM121" s="1783"/>
      <c r="AN121" s="1783"/>
      <c r="AO121" s="1783"/>
      <c r="AP121" s="1783"/>
      <c r="AQ121" s="1783"/>
      <c r="AR121" s="1783"/>
      <c r="AS121" s="1783"/>
      <c r="AT121" s="1783"/>
      <c r="AU121" s="1783"/>
      <c r="AV121" s="1783"/>
      <c r="AW121" s="1783"/>
      <c r="AX121" s="1783"/>
      <c r="AY121" s="1783"/>
      <c r="AZ121" s="1783"/>
      <c r="BA121" s="1783"/>
      <c r="BB121" s="1783"/>
      <c r="BC121" s="1783"/>
      <c r="BD121" s="1783"/>
      <c r="BE121" s="1783"/>
      <c r="BF121" s="1783"/>
      <c r="BG121" s="1783"/>
      <c r="BH121" s="1783"/>
      <c r="BI121" s="2032"/>
      <c r="BQ121" s="1802" t="s">
        <v>336</v>
      </c>
      <c r="BR121" s="1802"/>
      <c r="BS121" s="1802"/>
      <c r="BT121" s="1802"/>
      <c r="BU121" s="1802"/>
      <c r="BV121" s="268"/>
      <c r="BW121" s="268"/>
      <c r="BX121" s="268"/>
    </row>
    <row r="122" spans="1:127" ht="6.75" customHeight="1">
      <c r="A122" s="2175"/>
      <c r="B122" s="2225"/>
      <c r="C122" s="2228"/>
      <c r="D122" s="2183"/>
      <c r="E122" s="2186"/>
      <c r="F122" s="1818"/>
      <c r="G122" s="1819"/>
      <c r="H122" s="1819"/>
      <c r="I122" s="1819"/>
      <c r="J122" s="1819"/>
      <c r="K122" s="1889"/>
      <c r="L122" s="1889"/>
      <c r="M122" s="1820"/>
      <c r="N122" s="1820"/>
      <c r="O122" s="1820"/>
      <c r="P122" s="1821"/>
      <c r="Q122" s="1820"/>
      <c r="R122" s="1820"/>
      <c r="S122" s="1820"/>
      <c r="T122" s="1820"/>
      <c r="U122" s="1783"/>
      <c r="V122" s="1783"/>
      <c r="W122" s="1783"/>
      <c r="X122" s="1783"/>
      <c r="Y122" s="1783"/>
      <c r="Z122" s="1783"/>
      <c r="AA122" s="1784"/>
      <c r="AB122" s="1784"/>
      <c r="AC122" s="1783"/>
      <c r="AD122" s="1783"/>
      <c r="AE122" s="1783"/>
      <c r="AF122" s="1783"/>
      <c r="AG122" s="1783"/>
      <c r="AH122" s="1783"/>
      <c r="AI122" s="1783"/>
      <c r="AJ122" s="2035"/>
      <c r="AK122" s="2035"/>
      <c r="AL122" s="1783"/>
      <c r="AM122" s="1783"/>
      <c r="AN122" s="1783"/>
      <c r="AO122" s="1783"/>
      <c r="AP122" s="1783"/>
      <c r="AQ122" s="1783"/>
      <c r="AR122" s="1783"/>
      <c r="AS122" s="1783"/>
      <c r="AT122" s="1783"/>
      <c r="AU122" s="1783"/>
      <c r="AV122" s="1783"/>
      <c r="AW122" s="1783"/>
      <c r="AX122" s="1783"/>
      <c r="AY122" s="1783"/>
      <c r="AZ122" s="1783"/>
      <c r="BA122" s="1783"/>
      <c r="BB122" s="1783"/>
      <c r="BC122" s="1783"/>
      <c r="BD122" s="1783"/>
      <c r="BE122" s="1783"/>
      <c r="BF122" s="1783"/>
      <c r="BG122" s="1783"/>
      <c r="BH122" s="1783"/>
      <c r="BI122" s="2032"/>
      <c r="BQ122" s="1802"/>
      <c r="BR122" s="1802"/>
      <c r="BS122" s="1802"/>
      <c r="BT122" s="1802"/>
      <c r="BU122" s="1802"/>
      <c r="BV122" s="268"/>
      <c r="BW122" s="268"/>
      <c r="BX122" s="268"/>
    </row>
    <row r="123" spans="1:127" ht="6.75" customHeight="1">
      <c r="A123" s="2175"/>
      <c r="B123" s="2225"/>
      <c r="C123" s="2228"/>
      <c r="D123" s="2183"/>
      <c r="E123" s="2186"/>
      <c r="F123" s="1818" t="s">
        <v>277</v>
      </c>
      <c r="G123" s="1819"/>
      <c r="H123" s="1819"/>
      <c r="I123" s="1819"/>
      <c r="J123" s="1819"/>
      <c r="K123" s="1783"/>
      <c r="L123" s="1783"/>
      <c r="M123" s="1783"/>
      <c r="N123" s="1783"/>
      <c r="O123" s="1783"/>
      <c r="P123" s="1783"/>
      <c r="Q123" s="1783"/>
      <c r="R123" s="1783"/>
      <c r="S123" s="1783"/>
      <c r="T123" s="1783"/>
      <c r="U123" s="1783"/>
      <c r="V123" s="1783"/>
      <c r="W123" s="1783"/>
      <c r="X123" s="1783"/>
      <c r="Y123" s="1783"/>
      <c r="Z123" s="1783"/>
      <c r="AA123" s="1783"/>
      <c r="AB123" s="1783"/>
      <c r="AC123" s="1783"/>
      <c r="AD123" s="1783"/>
      <c r="AE123" s="1783"/>
      <c r="AF123" s="1783"/>
      <c r="AG123" s="1783"/>
      <c r="AH123" s="1783"/>
      <c r="AI123" s="1783"/>
      <c r="AJ123" s="1783"/>
      <c r="AK123" s="1783"/>
      <c r="AL123" s="1783"/>
      <c r="AM123" s="1783"/>
      <c r="AN123" s="1783"/>
      <c r="AO123" s="1783"/>
      <c r="AP123" s="1783"/>
      <c r="AQ123" s="1783"/>
      <c r="AR123" s="1783"/>
      <c r="AS123" s="1783"/>
      <c r="AT123" s="1783"/>
      <c r="AU123" s="1783"/>
      <c r="AV123" s="1783"/>
      <c r="AW123" s="1783"/>
      <c r="AX123" s="1783"/>
      <c r="AY123" s="1783"/>
      <c r="AZ123" s="1783"/>
      <c r="BA123" s="1783"/>
      <c r="BB123" s="1783"/>
      <c r="BC123" s="1783"/>
      <c r="BD123" s="1783"/>
      <c r="BE123" s="1783"/>
      <c r="BF123" s="1783"/>
      <c r="BG123" s="1783"/>
      <c r="BH123" s="1783"/>
      <c r="BI123" s="2032"/>
      <c r="BQ123" s="2207"/>
      <c r="BR123" s="2207"/>
      <c r="BS123" s="2207"/>
      <c r="BT123" s="2207"/>
      <c r="BU123" s="2207"/>
      <c r="BV123" s="2207"/>
      <c r="BW123" s="2207"/>
      <c r="BX123" s="2207"/>
      <c r="BY123" s="2207"/>
      <c r="BZ123" s="2207"/>
      <c r="CA123" s="2207"/>
      <c r="CB123" s="2207"/>
      <c r="CC123" s="2207"/>
      <c r="CD123" s="2207"/>
      <c r="CE123" s="2207"/>
      <c r="CF123" s="2207"/>
      <c r="CG123" s="2207"/>
      <c r="CH123" s="2207"/>
      <c r="CI123" s="2207"/>
      <c r="CJ123" s="2207"/>
      <c r="CK123" s="2207"/>
      <c r="CL123" s="2207"/>
      <c r="CM123" s="2207"/>
      <c r="CN123" s="2207"/>
      <c r="CO123" s="2207"/>
      <c r="CP123" s="2207"/>
      <c r="CQ123" s="2207"/>
      <c r="CR123" s="2207"/>
      <c r="CS123" s="2207"/>
      <c r="CT123" s="2207"/>
      <c r="CU123" s="2207"/>
      <c r="CX123" s="2123" t="s">
        <v>337</v>
      </c>
      <c r="CY123" s="2123"/>
      <c r="CZ123" s="2123"/>
      <c r="DA123" s="2123"/>
      <c r="DB123" s="2123"/>
      <c r="DC123" s="2123"/>
      <c r="DD123" s="2123"/>
      <c r="DE123" s="2123"/>
      <c r="DF123" s="2205"/>
      <c r="DG123" s="2205"/>
      <c r="DH123" s="2205"/>
      <c r="DI123" s="2205"/>
      <c r="DJ123" s="2205"/>
      <c r="DK123" s="2205"/>
      <c r="DL123" s="2205"/>
      <c r="DM123" s="2205"/>
      <c r="DN123" s="2205"/>
      <c r="DO123" s="2205"/>
      <c r="DP123" s="2205"/>
      <c r="DQ123" s="2205"/>
      <c r="DR123" s="2205"/>
      <c r="DS123" s="2205"/>
      <c r="DT123" s="2205"/>
      <c r="DU123" s="2205"/>
      <c r="DV123" s="2205"/>
      <c r="DW123" s="2205"/>
    </row>
    <row r="124" spans="1:127" ht="6.75" customHeight="1">
      <c r="A124" s="2175"/>
      <c r="B124" s="2225"/>
      <c r="C124" s="2228"/>
      <c r="D124" s="2183"/>
      <c r="E124" s="2186"/>
      <c r="F124" s="1818"/>
      <c r="G124" s="1819"/>
      <c r="H124" s="1819"/>
      <c r="I124" s="1819"/>
      <c r="J124" s="1819"/>
      <c r="K124" s="1783"/>
      <c r="L124" s="1783"/>
      <c r="M124" s="1783"/>
      <c r="N124" s="1783"/>
      <c r="O124" s="1783"/>
      <c r="P124" s="1783"/>
      <c r="Q124" s="1783"/>
      <c r="R124" s="1783"/>
      <c r="S124" s="1783"/>
      <c r="T124" s="1783"/>
      <c r="U124" s="1783"/>
      <c r="V124" s="1783"/>
      <c r="W124" s="1783"/>
      <c r="X124" s="1783"/>
      <c r="Y124" s="1783"/>
      <c r="Z124" s="1783"/>
      <c r="AA124" s="1783"/>
      <c r="AB124" s="1783"/>
      <c r="AC124" s="1783"/>
      <c r="AD124" s="1783"/>
      <c r="AE124" s="1783"/>
      <c r="AF124" s="1783"/>
      <c r="AG124" s="1783"/>
      <c r="AH124" s="1783"/>
      <c r="AI124" s="1783"/>
      <c r="AJ124" s="1783"/>
      <c r="AK124" s="1783"/>
      <c r="AL124" s="1783"/>
      <c r="AM124" s="1783"/>
      <c r="AN124" s="1783"/>
      <c r="AO124" s="1783"/>
      <c r="AP124" s="1783"/>
      <c r="AQ124" s="1783"/>
      <c r="AR124" s="1783"/>
      <c r="AS124" s="1783"/>
      <c r="AT124" s="1783"/>
      <c r="AU124" s="1783"/>
      <c r="AV124" s="1783"/>
      <c r="AW124" s="1783"/>
      <c r="AX124" s="1783"/>
      <c r="AY124" s="1783"/>
      <c r="AZ124" s="1783"/>
      <c r="BA124" s="1783"/>
      <c r="BB124" s="1783"/>
      <c r="BC124" s="1783"/>
      <c r="BD124" s="1783"/>
      <c r="BE124" s="1783"/>
      <c r="BF124" s="1783"/>
      <c r="BG124" s="1783"/>
      <c r="BH124" s="1783"/>
      <c r="BI124" s="2032"/>
      <c r="BQ124" s="2207"/>
      <c r="BR124" s="2207"/>
      <c r="BS124" s="2207"/>
      <c r="BT124" s="2207"/>
      <c r="BU124" s="2207"/>
      <c r="BV124" s="2207"/>
      <c r="BW124" s="2207"/>
      <c r="BX124" s="2207"/>
      <c r="BY124" s="2207"/>
      <c r="BZ124" s="2207"/>
      <c r="CA124" s="2207"/>
      <c r="CB124" s="2207"/>
      <c r="CC124" s="2207"/>
      <c r="CD124" s="2207"/>
      <c r="CE124" s="2207"/>
      <c r="CF124" s="2207"/>
      <c r="CG124" s="2207"/>
      <c r="CH124" s="2207"/>
      <c r="CI124" s="2207"/>
      <c r="CJ124" s="2207"/>
      <c r="CK124" s="2207"/>
      <c r="CL124" s="2207"/>
      <c r="CM124" s="2207"/>
      <c r="CN124" s="2207"/>
      <c r="CO124" s="2207"/>
      <c r="CP124" s="2207"/>
      <c r="CQ124" s="2207"/>
      <c r="CR124" s="2207"/>
      <c r="CS124" s="2207"/>
      <c r="CT124" s="2207"/>
      <c r="CU124" s="2207"/>
      <c r="CX124" s="2123"/>
      <c r="CY124" s="2123"/>
      <c r="CZ124" s="2123"/>
      <c r="DA124" s="2123"/>
      <c r="DB124" s="2123"/>
      <c r="DC124" s="2123"/>
      <c r="DD124" s="2123"/>
      <c r="DE124" s="2123"/>
      <c r="DF124" s="2205"/>
      <c r="DG124" s="2205"/>
      <c r="DH124" s="2205"/>
      <c r="DI124" s="2205"/>
      <c r="DJ124" s="2205"/>
      <c r="DK124" s="2205"/>
      <c r="DL124" s="2205"/>
      <c r="DM124" s="2205"/>
      <c r="DN124" s="2205"/>
      <c r="DO124" s="2205"/>
      <c r="DP124" s="2205"/>
      <c r="DQ124" s="2205"/>
      <c r="DR124" s="2205"/>
      <c r="DS124" s="2205"/>
      <c r="DT124" s="2205"/>
      <c r="DU124" s="2205"/>
      <c r="DV124" s="2205"/>
      <c r="DW124" s="2205"/>
    </row>
    <row r="125" spans="1:127" ht="6.75" customHeight="1">
      <c r="A125" s="2175"/>
      <c r="B125" s="2225"/>
      <c r="C125" s="2228"/>
      <c r="D125" s="2183"/>
      <c r="E125" s="2186"/>
      <c r="F125" s="1818"/>
      <c r="G125" s="1819"/>
      <c r="H125" s="1819"/>
      <c r="I125" s="1819"/>
      <c r="J125" s="1819"/>
      <c r="K125" s="1783"/>
      <c r="L125" s="1783"/>
      <c r="M125" s="1783"/>
      <c r="N125" s="1783"/>
      <c r="O125" s="1783"/>
      <c r="P125" s="1783"/>
      <c r="Q125" s="1783"/>
      <c r="R125" s="1783"/>
      <c r="S125" s="1783"/>
      <c r="T125" s="1783"/>
      <c r="U125" s="1783"/>
      <c r="V125" s="1783"/>
      <c r="W125" s="1783"/>
      <c r="X125" s="1783"/>
      <c r="Y125" s="1783"/>
      <c r="Z125" s="1783"/>
      <c r="AA125" s="1783"/>
      <c r="AB125" s="1783"/>
      <c r="AC125" s="1783"/>
      <c r="AD125" s="1783"/>
      <c r="AE125" s="1783"/>
      <c r="AF125" s="1783"/>
      <c r="AG125" s="1783"/>
      <c r="AH125" s="1783"/>
      <c r="AI125" s="1783"/>
      <c r="AJ125" s="1783"/>
      <c r="AK125" s="1783"/>
      <c r="AL125" s="1783"/>
      <c r="AM125" s="1783"/>
      <c r="AN125" s="1783"/>
      <c r="AO125" s="1783"/>
      <c r="AP125" s="1783"/>
      <c r="AQ125" s="1783"/>
      <c r="AR125" s="1783"/>
      <c r="AS125" s="1783"/>
      <c r="AT125" s="1783"/>
      <c r="AU125" s="1783"/>
      <c r="AV125" s="1783"/>
      <c r="AW125" s="1783"/>
      <c r="AX125" s="1783"/>
      <c r="AY125" s="1783"/>
      <c r="AZ125" s="1783"/>
      <c r="BA125" s="1783"/>
      <c r="BB125" s="1783"/>
      <c r="BC125" s="1783"/>
      <c r="BD125" s="1783"/>
      <c r="BE125" s="1783"/>
      <c r="BF125" s="1783"/>
      <c r="BG125" s="1783"/>
      <c r="BH125" s="1783"/>
      <c r="BI125" s="2032"/>
      <c r="BQ125" s="2207"/>
      <c r="BR125" s="2207"/>
      <c r="BS125" s="2207"/>
      <c r="BT125" s="2207"/>
      <c r="BU125" s="2207"/>
      <c r="BV125" s="2207"/>
      <c r="BW125" s="2207"/>
      <c r="BX125" s="2207"/>
      <c r="BY125" s="2207"/>
      <c r="BZ125" s="2207"/>
      <c r="CA125" s="2207"/>
      <c r="CB125" s="2207"/>
      <c r="CC125" s="2207"/>
      <c r="CD125" s="2207"/>
      <c r="CE125" s="2207"/>
      <c r="CF125" s="2207"/>
      <c r="CG125" s="2207"/>
      <c r="CH125" s="2207"/>
      <c r="CI125" s="2207"/>
      <c r="CJ125" s="2207"/>
      <c r="CK125" s="2207"/>
      <c r="CL125" s="2207"/>
      <c r="CM125" s="2207"/>
      <c r="CN125" s="2207"/>
      <c r="CO125" s="2207"/>
      <c r="CP125" s="2207"/>
      <c r="CQ125" s="2207"/>
      <c r="CR125" s="2207"/>
      <c r="CS125" s="2207"/>
      <c r="CT125" s="2207"/>
      <c r="CU125" s="2207"/>
      <c r="CX125" s="2135" t="s">
        <v>326</v>
      </c>
      <c r="CY125" s="2135"/>
      <c r="CZ125" s="2135"/>
      <c r="DA125" s="2135"/>
      <c r="DB125" s="2135"/>
      <c r="DC125" s="2135"/>
      <c r="DD125" s="2135"/>
      <c r="DE125" s="2135"/>
      <c r="DF125" s="2206"/>
      <c r="DG125" s="2206"/>
      <c r="DH125" s="2206"/>
      <c r="DI125" s="2206"/>
      <c r="DJ125" s="2206"/>
      <c r="DK125" s="2206"/>
      <c r="DL125" s="2206"/>
      <c r="DM125" s="2206"/>
      <c r="DN125" s="2206"/>
      <c r="DO125" s="2206"/>
      <c r="DP125" s="2206"/>
      <c r="DQ125" s="2206"/>
      <c r="DR125" s="2206"/>
      <c r="DS125" s="2206"/>
      <c r="DT125" s="2206"/>
      <c r="DU125" s="2206"/>
      <c r="DV125" s="2206"/>
      <c r="DW125" s="2206"/>
    </row>
    <row r="126" spans="1:127" ht="6.75" customHeight="1">
      <c r="A126" s="2175"/>
      <c r="B126" s="2225"/>
      <c r="C126" s="2228"/>
      <c r="D126" s="2183"/>
      <c r="E126" s="2186"/>
      <c r="F126" s="1805" t="s">
        <v>314</v>
      </c>
      <c r="G126" s="2103"/>
      <c r="H126" s="2103"/>
      <c r="I126" s="2103"/>
      <c r="J126" s="2103"/>
      <c r="K126" s="2131" t="s">
        <v>16</v>
      </c>
      <c r="L126" s="2131"/>
      <c r="M126" s="2131"/>
      <c r="N126" s="2131"/>
      <c r="O126" s="2131"/>
      <c r="P126" s="2131"/>
      <c r="Q126" s="2131"/>
      <c r="R126" s="2131"/>
      <c r="S126" s="2131"/>
      <c r="T126" s="2131"/>
      <c r="U126" s="2131"/>
      <c r="V126" s="2131"/>
      <c r="W126" s="2131"/>
      <c r="X126" s="2131"/>
      <c r="Y126" s="2131"/>
      <c r="Z126" s="2132"/>
      <c r="AA126" s="2132"/>
      <c r="AB126" s="2132"/>
      <c r="AC126" s="2132"/>
      <c r="AD126" s="2132"/>
      <c r="AE126" s="2132"/>
      <c r="AF126" s="1900" t="s">
        <v>295</v>
      </c>
      <c r="AG126" s="1900"/>
      <c r="AH126" s="1900"/>
      <c r="AI126" s="1900"/>
      <c r="AJ126" s="1901"/>
      <c r="AK126" s="1845"/>
      <c r="AL126" s="1846"/>
      <c r="AM126" s="1846"/>
      <c r="AN126" s="1846"/>
      <c r="AO126" s="1846"/>
      <c r="AP126" s="1846"/>
      <c r="AQ126" s="1846"/>
      <c r="AR126" s="1846"/>
      <c r="AS126" s="1846"/>
      <c r="AT126" s="1846"/>
      <c r="AU126" s="1846"/>
      <c r="AV126" s="1846"/>
      <c r="AW126" s="1846"/>
      <c r="AX126" s="1846"/>
      <c r="AY126" s="1846"/>
      <c r="AZ126" s="1846"/>
      <c r="BA126" s="1846"/>
      <c r="BB126" s="1846"/>
      <c r="BC126" s="1846"/>
      <c r="BD126" s="1846"/>
      <c r="BE126" s="1846"/>
      <c r="BF126" s="1846"/>
      <c r="BG126" s="1846"/>
      <c r="BH126" s="1846"/>
      <c r="BI126" s="2062"/>
      <c r="BQ126" s="2207"/>
      <c r="BR126" s="2207"/>
      <c r="BS126" s="2207"/>
      <c r="BT126" s="2207"/>
      <c r="BU126" s="2207"/>
      <c r="BV126" s="2207"/>
      <c r="BW126" s="2207"/>
      <c r="BX126" s="2207"/>
      <c r="BY126" s="2207"/>
      <c r="BZ126" s="2207"/>
      <c r="CA126" s="2207"/>
      <c r="CB126" s="2207"/>
      <c r="CC126" s="2207"/>
      <c r="CD126" s="2207"/>
      <c r="CE126" s="2207"/>
      <c r="CF126" s="2207"/>
      <c r="CG126" s="2207"/>
      <c r="CH126" s="2207"/>
      <c r="CI126" s="2207"/>
      <c r="CJ126" s="2207"/>
      <c r="CK126" s="2207"/>
      <c r="CL126" s="2207"/>
      <c r="CM126" s="2207"/>
      <c r="CN126" s="2207"/>
      <c r="CO126" s="2207"/>
      <c r="CP126" s="2207"/>
      <c r="CQ126" s="2207"/>
      <c r="CR126" s="2207"/>
      <c r="CS126" s="2207"/>
      <c r="CT126" s="2207"/>
      <c r="CU126" s="2207"/>
      <c r="CX126" s="2135"/>
      <c r="CY126" s="2135"/>
      <c r="CZ126" s="2135"/>
      <c r="DA126" s="2135"/>
      <c r="DB126" s="2135"/>
      <c r="DC126" s="2135"/>
      <c r="DD126" s="2135"/>
      <c r="DE126" s="2135"/>
      <c r="DF126" s="2206"/>
      <c r="DG126" s="2206"/>
      <c r="DH126" s="2206"/>
      <c r="DI126" s="2206"/>
      <c r="DJ126" s="2206"/>
      <c r="DK126" s="2206"/>
      <c r="DL126" s="2206"/>
      <c r="DM126" s="2206"/>
      <c r="DN126" s="2206"/>
      <c r="DO126" s="2206"/>
      <c r="DP126" s="2206"/>
      <c r="DQ126" s="2206"/>
      <c r="DR126" s="2206"/>
      <c r="DS126" s="2206"/>
      <c r="DT126" s="2206"/>
      <c r="DU126" s="2206"/>
      <c r="DV126" s="2206"/>
      <c r="DW126" s="2206"/>
    </row>
    <row r="127" spans="1:127" ht="6.75" customHeight="1">
      <c r="A127" s="2175"/>
      <c r="B127" s="2225"/>
      <c r="C127" s="2228"/>
      <c r="D127" s="2183"/>
      <c r="E127" s="2186"/>
      <c r="F127" s="1818"/>
      <c r="G127" s="1819"/>
      <c r="H127" s="1819"/>
      <c r="I127" s="1819"/>
      <c r="J127" s="1819"/>
      <c r="K127" s="2131"/>
      <c r="L127" s="2131"/>
      <c r="M127" s="2131"/>
      <c r="N127" s="2131"/>
      <c r="O127" s="2131"/>
      <c r="P127" s="2131"/>
      <c r="Q127" s="2131"/>
      <c r="R127" s="2131"/>
      <c r="S127" s="2131"/>
      <c r="T127" s="2131"/>
      <c r="U127" s="2131"/>
      <c r="V127" s="2131"/>
      <c r="W127" s="2131"/>
      <c r="X127" s="2131"/>
      <c r="Y127" s="2131"/>
      <c r="Z127" s="2132"/>
      <c r="AA127" s="2132"/>
      <c r="AB127" s="2132"/>
      <c r="AC127" s="2132"/>
      <c r="AD127" s="2132"/>
      <c r="AE127" s="2132"/>
      <c r="AF127" s="1900"/>
      <c r="AG127" s="1900"/>
      <c r="AH127" s="1900"/>
      <c r="AI127" s="1900"/>
      <c r="AJ127" s="1901"/>
      <c r="AK127" s="1845"/>
      <c r="AL127" s="1846"/>
      <c r="AM127" s="1846"/>
      <c r="AN127" s="1846"/>
      <c r="AO127" s="1846"/>
      <c r="AP127" s="1846"/>
      <c r="AQ127" s="1846"/>
      <c r="AR127" s="1846"/>
      <c r="AS127" s="1846"/>
      <c r="AT127" s="1846"/>
      <c r="AU127" s="1846"/>
      <c r="AV127" s="1846"/>
      <c r="AW127" s="1846"/>
      <c r="AX127" s="1846"/>
      <c r="AY127" s="1846"/>
      <c r="AZ127" s="1846"/>
      <c r="BA127" s="1846"/>
      <c r="BB127" s="1846"/>
      <c r="BC127" s="1846"/>
      <c r="BD127" s="1846"/>
      <c r="BE127" s="1846"/>
      <c r="BF127" s="1846"/>
      <c r="BG127" s="1846"/>
      <c r="BH127" s="1846"/>
      <c r="BI127" s="2062"/>
      <c r="BQ127" s="2207"/>
      <c r="BR127" s="2207"/>
      <c r="BS127" s="2207"/>
      <c r="BT127" s="2207"/>
      <c r="BU127" s="2207"/>
      <c r="BV127" s="2207"/>
      <c r="BW127" s="2207"/>
      <c r="BX127" s="2207"/>
      <c r="BY127" s="2207"/>
      <c r="BZ127" s="2207"/>
      <c r="CA127" s="2207"/>
      <c r="CB127" s="2207"/>
      <c r="CC127" s="2207"/>
      <c r="CD127" s="2207"/>
      <c r="CE127" s="2207"/>
      <c r="CF127" s="2207"/>
      <c r="CG127" s="2207"/>
      <c r="CH127" s="2207"/>
      <c r="CI127" s="2207"/>
      <c r="CJ127" s="2207"/>
      <c r="CK127" s="2207"/>
      <c r="CL127" s="2207"/>
      <c r="CM127" s="2207"/>
      <c r="CN127" s="2207"/>
      <c r="CO127" s="2207"/>
      <c r="CP127" s="2207"/>
      <c r="CQ127" s="2207"/>
      <c r="CR127" s="2207"/>
      <c r="CS127" s="2207"/>
      <c r="CT127" s="2207"/>
      <c r="CU127" s="2207"/>
    </row>
    <row r="128" spans="1:127" ht="6.75" customHeight="1">
      <c r="A128" s="2175"/>
      <c r="B128" s="2225"/>
      <c r="C128" s="2228"/>
      <c r="D128" s="2183"/>
      <c r="E128" s="2186"/>
      <c r="F128" s="1818"/>
      <c r="G128" s="1819"/>
      <c r="H128" s="1819"/>
      <c r="I128" s="1819"/>
      <c r="J128" s="1819"/>
      <c r="K128" s="2133"/>
      <c r="L128" s="2133"/>
      <c r="M128" s="2133"/>
      <c r="N128" s="2133"/>
      <c r="O128" s="2133"/>
      <c r="P128" s="2133"/>
      <c r="Q128" s="2133"/>
      <c r="R128" s="2133"/>
      <c r="S128" s="2133"/>
      <c r="T128" s="2133"/>
      <c r="U128" s="2133"/>
      <c r="V128" s="2133"/>
      <c r="W128" s="2133"/>
      <c r="X128" s="2133"/>
      <c r="Y128" s="2133"/>
      <c r="Z128" s="2134"/>
      <c r="AA128" s="2134"/>
      <c r="AB128" s="2134"/>
      <c r="AC128" s="2134"/>
      <c r="AD128" s="2134"/>
      <c r="AE128" s="2134"/>
      <c r="AF128" s="1903"/>
      <c r="AG128" s="1903"/>
      <c r="AH128" s="1903"/>
      <c r="AI128" s="1903"/>
      <c r="AJ128" s="1904"/>
      <c r="AK128" s="1848"/>
      <c r="AL128" s="1849"/>
      <c r="AM128" s="1849"/>
      <c r="AN128" s="1849"/>
      <c r="AO128" s="1849"/>
      <c r="AP128" s="1849"/>
      <c r="AQ128" s="1849"/>
      <c r="AR128" s="1849"/>
      <c r="AS128" s="1849"/>
      <c r="AT128" s="1849"/>
      <c r="AU128" s="1849"/>
      <c r="AV128" s="1849"/>
      <c r="AW128" s="1849"/>
      <c r="AX128" s="1849"/>
      <c r="AY128" s="1849"/>
      <c r="AZ128" s="1849"/>
      <c r="BA128" s="1849"/>
      <c r="BB128" s="1849"/>
      <c r="BC128" s="1849"/>
      <c r="BD128" s="1849"/>
      <c r="BE128" s="1849"/>
      <c r="BF128" s="1849"/>
      <c r="BG128" s="1849"/>
      <c r="BH128" s="1849"/>
      <c r="BI128" s="2063"/>
      <c r="BQ128" s="2207"/>
      <c r="BR128" s="2207"/>
      <c r="BS128" s="2207"/>
      <c r="BT128" s="2207"/>
      <c r="BU128" s="2207"/>
      <c r="BV128" s="2207"/>
      <c r="BW128" s="2207"/>
      <c r="BX128" s="2207"/>
      <c r="BY128" s="2207"/>
      <c r="BZ128" s="2207"/>
      <c r="CA128" s="2207"/>
      <c r="CB128" s="2207"/>
      <c r="CC128" s="2207"/>
      <c r="CD128" s="2207"/>
      <c r="CE128" s="2207"/>
      <c r="CF128" s="2207"/>
      <c r="CG128" s="2207"/>
      <c r="CH128" s="2207"/>
      <c r="CI128" s="2207"/>
      <c r="CJ128" s="2207"/>
      <c r="CK128" s="2207"/>
      <c r="CL128" s="2207"/>
      <c r="CM128" s="2207"/>
      <c r="CN128" s="2207"/>
      <c r="CO128" s="2207"/>
      <c r="CP128" s="2207"/>
      <c r="CQ128" s="2207"/>
      <c r="CR128" s="2207"/>
      <c r="CS128" s="2207"/>
      <c r="CT128" s="2207"/>
      <c r="CU128" s="2207"/>
    </row>
    <row r="129" spans="1:117" ht="6.75" customHeight="1">
      <c r="A129" s="2175"/>
      <c r="B129" s="2225"/>
      <c r="C129" s="2228"/>
      <c r="D129" s="2183"/>
      <c r="E129" s="2186"/>
      <c r="F129" s="1805" t="s">
        <v>280</v>
      </c>
      <c r="G129" s="2103"/>
      <c r="H129" s="2103"/>
      <c r="I129" s="2103"/>
      <c r="J129" s="2103"/>
      <c r="K129" s="1862" t="s">
        <v>338</v>
      </c>
      <c r="L129" s="1863"/>
      <c r="M129" s="1863"/>
      <c r="N129" s="1863"/>
      <c r="O129" s="1863"/>
      <c r="P129" s="1863"/>
      <c r="Q129" s="1863"/>
      <c r="R129" s="1863"/>
      <c r="S129" s="1863"/>
      <c r="T129" s="1863"/>
      <c r="U129" s="1863"/>
      <c r="V129" s="1863"/>
      <c r="W129" s="1863"/>
      <c r="X129" s="1863"/>
      <c r="Y129" s="1863"/>
      <c r="Z129" s="1907"/>
      <c r="AA129" s="1907"/>
      <c r="AB129" s="1907"/>
      <c r="AC129" s="1907"/>
      <c r="AD129" s="1907"/>
      <c r="AE129" s="1908"/>
      <c r="AF129" s="1896" t="s">
        <v>315</v>
      </c>
      <c r="AG129" s="1897"/>
      <c r="AH129" s="1897"/>
      <c r="AI129" s="1897"/>
      <c r="AJ129" s="1898"/>
      <c r="AK129" s="1859"/>
      <c r="AL129" s="1860"/>
      <c r="AM129" s="1860"/>
      <c r="AN129" s="1860"/>
      <c r="AO129" s="1860"/>
      <c r="AP129" s="1860"/>
      <c r="AQ129" s="1860"/>
      <c r="AR129" s="1860"/>
      <c r="AS129" s="1860"/>
      <c r="AT129" s="1860"/>
      <c r="AU129" s="1860"/>
      <c r="AV129" s="1860"/>
      <c r="AW129" s="1860"/>
      <c r="AX129" s="1860"/>
      <c r="AY129" s="1860"/>
      <c r="AZ129" s="1860"/>
      <c r="BA129" s="1860"/>
      <c r="BB129" s="1860"/>
      <c r="BC129" s="1860"/>
      <c r="BD129" s="1860"/>
      <c r="BE129" s="1860"/>
      <c r="BF129" s="1860"/>
      <c r="BG129" s="1860"/>
      <c r="BH129" s="1860"/>
      <c r="BI129" s="2049"/>
      <c r="BQ129" s="2207"/>
      <c r="BR129" s="2207"/>
      <c r="BS129" s="2207"/>
      <c r="BT129" s="2207"/>
      <c r="BU129" s="2207"/>
      <c r="BV129" s="2207"/>
      <c r="BW129" s="2207"/>
      <c r="BX129" s="2207"/>
      <c r="BY129" s="2207"/>
      <c r="BZ129" s="2207"/>
      <c r="CA129" s="2207"/>
      <c r="CB129" s="2207"/>
      <c r="CC129" s="2207"/>
      <c r="CD129" s="2207"/>
      <c r="CE129" s="2207"/>
      <c r="CF129" s="2207"/>
      <c r="CG129" s="2207"/>
      <c r="CH129" s="2207"/>
      <c r="CI129" s="2207"/>
      <c r="CJ129" s="2207"/>
      <c r="CK129" s="2207"/>
      <c r="CL129" s="2207"/>
      <c r="CM129" s="2207"/>
      <c r="CN129" s="2207"/>
      <c r="CO129" s="2207"/>
      <c r="CP129" s="2207"/>
      <c r="CQ129" s="2207"/>
      <c r="CR129" s="2207"/>
      <c r="CS129" s="2207"/>
      <c r="CT129" s="2207"/>
      <c r="CU129" s="2207"/>
    </row>
    <row r="130" spans="1:117" ht="6.75" customHeight="1">
      <c r="A130" s="2175"/>
      <c r="B130" s="2225"/>
      <c r="C130" s="2228"/>
      <c r="D130" s="2183"/>
      <c r="E130" s="2186"/>
      <c r="F130" s="1818"/>
      <c r="G130" s="1819"/>
      <c r="H130" s="1819"/>
      <c r="I130" s="1819"/>
      <c r="J130" s="1819"/>
      <c r="K130" s="1862"/>
      <c r="L130" s="1863"/>
      <c r="M130" s="1863"/>
      <c r="N130" s="1863"/>
      <c r="O130" s="1863"/>
      <c r="P130" s="1863"/>
      <c r="Q130" s="1863"/>
      <c r="R130" s="1863"/>
      <c r="S130" s="1863"/>
      <c r="T130" s="1863"/>
      <c r="U130" s="1863"/>
      <c r="V130" s="1863"/>
      <c r="W130" s="1863"/>
      <c r="X130" s="1863"/>
      <c r="Y130" s="1863"/>
      <c r="Z130" s="1907"/>
      <c r="AA130" s="1907"/>
      <c r="AB130" s="1907"/>
      <c r="AC130" s="1907"/>
      <c r="AD130" s="1907"/>
      <c r="AE130" s="1908"/>
      <c r="AF130" s="1899"/>
      <c r="AG130" s="1900"/>
      <c r="AH130" s="1900"/>
      <c r="AI130" s="1900"/>
      <c r="AJ130" s="1901"/>
      <c r="AK130" s="1862"/>
      <c r="AL130" s="1863"/>
      <c r="AM130" s="1863"/>
      <c r="AN130" s="1863"/>
      <c r="AO130" s="1863"/>
      <c r="AP130" s="1863"/>
      <c r="AQ130" s="1863"/>
      <c r="AR130" s="1863"/>
      <c r="AS130" s="1863"/>
      <c r="AT130" s="1863"/>
      <c r="AU130" s="1863"/>
      <c r="AV130" s="1863"/>
      <c r="AW130" s="1863"/>
      <c r="AX130" s="1863"/>
      <c r="AY130" s="1863"/>
      <c r="AZ130" s="1863"/>
      <c r="BA130" s="1863"/>
      <c r="BB130" s="1863"/>
      <c r="BC130" s="1863"/>
      <c r="BD130" s="1863"/>
      <c r="BE130" s="1863"/>
      <c r="BF130" s="1863"/>
      <c r="BG130" s="1863"/>
      <c r="BH130" s="1863"/>
      <c r="BI130" s="2050"/>
      <c r="BQ130" s="2207"/>
      <c r="BR130" s="2207"/>
      <c r="BS130" s="2207"/>
      <c r="BT130" s="2207"/>
      <c r="BU130" s="2207"/>
      <c r="BV130" s="2207"/>
      <c r="BW130" s="2207"/>
      <c r="BX130" s="2207"/>
      <c r="BY130" s="2207"/>
      <c r="BZ130" s="2207"/>
      <c r="CA130" s="2207"/>
      <c r="CB130" s="2207"/>
      <c r="CC130" s="2207"/>
      <c r="CD130" s="2207"/>
      <c r="CE130" s="2207"/>
      <c r="CF130" s="2207"/>
      <c r="CG130" s="2207"/>
      <c r="CH130" s="2207"/>
      <c r="CI130" s="2207"/>
      <c r="CJ130" s="2207"/>
      <c r="CK130" s="2207"/>
      <c r="CL130" s="2207"/>
      <c r="CM130" s="2207"/>
      <c r="CN130" s="2207"/>
      <c r="CO130" s="2207"/>
      <c r="CP130" s="2207"/>
      <c r="CQ130" s="2207"/>
      <c r="CR130" s="2207"/>
      <c r="CS130" s="2207"/>
      <c r="CT130" s="2207"/>
      <c r="CU130" s="2207"/>
    </row>
    <row r="131" spans="1:117" ht="6.75" customHeight="1">
      <c r="A131" s="2175"/>
      <c r="B131" s="2225"/>
      <c r="C131" s="2228"/>
      <c r="D131" s="2183"/>
      <c r="E131" s="2186"/>
      <c r="F131" s="1853"/>
      <c r="G131" s="2124"/>
      <c r="H131" s="2124"/>
      <c r="I131" s="2124"/>
      <c r="J131" s="2124"/>
      <c r="K131" s="1862"/>
      <c r="L131" s="1863"/>
      <c r="M131" s="1863"/>
      <c r="N131" s="1863"/>
      <c r="O131" s="1863"/>
      <c r="P131" s="1863"/>
      <c r="Q131" s="1863"/>
      <c r="R131" s="1863"/>
      <c r="S131" s="1863"/>
      <c r="T131" s="1863"/>
      <c r="U131" s="1863"/>
      <c r="V131" s="1863"/>
      <c r="W131" s="1863"/>
      <c r="X131" s="1863"/>
      <c r="Y131" s="1863"/>
      <c r="Z131" s="1907"/>
      <c r="AA131" s="1907"/>
      <c r="AB131" s="1907"/>
      <c r="AC131" s="1907"/>
      <c r="AD131" s="1907"/>
      <c r="AE131" s="1908"/>
      <c r="AF131" s="1899"/>
      <c r="AG131" s="1900"/>
      <c r="AH131" s="1900"/>
      <c r="AI131" s="1900"/>
      <c r="AJ131" s="1901"/>
      <c r="AK131" s="1862"/>
      <c r="AL131" s="1863"/>
      <c r="AM131" s="1863"/>
      <c r="AN131" s="1863"/>
      <c r="AO131" s="1863"/>
      <c r="AP131" s="1863"/>
      <c r="AQ131" s="1863"/>
      <c r="AR131" s="1863"/>
      <c r="AS131" s="1863"/>
      <c r="AT131" s="1863"/>
      <c r="AU131" s="1863"/>
      <c r="AV131" s="1863"/>
      <c r="AW131" s="1863"/>
      <c r="AX131" s="1863"/>
      <c r="AY131" s="1863"/>
      <c r="AZ131" s="1863"/>
      <c r="BA131" s="1863"/>
      <c r="BB131" s="1863"/>
      <c r="BC131" s="1863"/>
      <c r="BD131" s="1863"/>
      <c r="BE131" s="1863"/>
      <c r="BF131" s="1863"/>
      <c r="BG131" s="1863"/>
      <c r="BH131" s="1863"/>
      <c r="BI131" s="2050"/>
      <c r="BQ131" s="2207"/>
      <c r="BR131" s="2207"/>
      <c r="BS131" s="2207"/>
      <c r="BT131" s="2207"/>
      <c r="BU131" s="2207"/>
      <c r="BV131" s="2207"/>
      <c r="BW131" s="2207"/>
      <c r="BX131" s="2207"/>
      <c r="BY131" s="2207"/>
      <c r="BZ131" s="2207"/>
      <c r="CA131" s="2207"/>
      <c r="CB131" s="2207"/>
      <c r="CC131" s="2207"/>
      <c r="CD131" s="2207"/>
      <c r="CE131" s="2207"/>
      <c r="CF131" s="2207"/>
      <c r="CG131" s="2207"/>
      <c r="CH131" s="2207"/>
      <c r="CI131" s="2207"/>
      <c r="CJ131" s="2207"/>
      <c r="CK131" s="2207"/>
      <c r="CL131" s="2207"/>
      <c r="CM131" s="2207"/>
      <c r="CN131" s="2207"/>
      <c r="CO131" s="2207"/>
      <c r="CP131" s="2207"/>
      <c r="CQ131" s="2207"/>
      <c r="CR131" s="2207"/>
      <c r="CS131" s="2207"/>
      <c r="CT131" s="2207"/>
      <c r="CU131" s="2207"/>
    </row>
    <row r="132" spans="1:117" ht="6.75" customHeight="1">
      <c r="A132" s="2175"/>
      <c r="B132" s="2225"/>
      <c r="C132" s="2228"/>
      <c r="D132" s="2183"/>
      <c r="E132" s="2186"/>
      <c r="F132" s="2096" t="s">
        <v>282</v>
      </c>
      <c r="G132" s="1819"/>
      <c r="H132" s="1819"/>
      <c r="I132" s="1819"/>
      <c r="J132" s="1819"/>
      <c r="K132" s="1873" t="s">
        <v>662</v>
      </c>
      <c r="L132" s="1873"/>
      <c r="M132" s="1873"/>
      <c r="N132" s="1873"/>
      <c r="O132" s="1873"/>
      <c r="P132" s="1873"/>
      <c r="Q132" s="1873"/>
      <c r="R132" s="1873"/>
      <c r="S132" s="1873"/>
      <c r="T132" s="1873"/>
      <c r="U132" s="1873"/>
      <c r="V132" s="1873"/>
      <c r="W132" s="1873"/>
      <c r="X132" s="1873"/>
      <c r="Y132" s="1873"/>
      <c r="Z132" s="1873"/>
      <c r="AA132" s="1873"/>
      <c r="AB132" s="1819" t="s">
        <v>283</v>
      </c>
      <c r="AC132" s="1819"/>
      <c r="AD132" s="1783" t="s">
        <v>339</v>
      </c>
      <c r="AE132" s="1783"/>
      <c r="AF132" s="1783"/>
      <c r="AG132" s="1783"/>
      <c r="AH132" s="1783"/>
      <c r="AI132" s="1783"/>
      <c r="AJ132" s="1783"/>
      <c r="AK132" s="1783"/>
      <c r="AL132" s="1783"/>
      <c r="AM132" s="1783"/>
      <c r="AN132" s="1783"/>
      <c r="AO132" s="1783"/>
      <c r="AP132" s="1783"/>
      <c r="AQ132" s="1783"/>
      <c r="AR132" s="1783"/>
      <c r="AS132" s="1783"/>
      <c r="AT132" s="1783"/>
      <c r="AU132" s="1783"/>
      <c r="AV132" s="1783"/>
      <c r="AW132" s="1783"/>
      <c r="AX132" s="1783"/>
      <c r="AY132" s="1783"/>
      <c r="AZ132" s="1783"/>
      <c r="BA132" s="1783"/>
      <c r="BB132" s="1783"/>
      <c r="BC132" s="1783"/>
      <c r="BD132" s="1783"/>
      <c r="BE132" s="1783"/>
      <c r="BF132" s="1783"/>
      <c r="BG132" s="1783"/>
      <c r="BH132" s="1783"/>
      <c r="BI132" s="2032"/>
      <c r="BQ132" s="2207"/>
      <c r="BR132" s="2207"/>
      <c r="BS132" s="2207"/>
      <c r="BT132" s="2207"/>
      <c r="BU132" s="2207"/>
      <c r="BV132" s="2207"/>
      <c r="BW132" s="2207"/>
      <c r="BX132" s="2207"/>
      <c r="BY132" s="2207"/>
      <c r="BZ132" s="2207"/>
      <c r="CA132" s="2207"/>
      <c r="CB132" s="2207"/>
      <c r="CC132" s="2207"/>
      <c r="CD132" s="2207"/>
      <c r="CE132" s="2207"/>
      <c r="CF132" s="2207"/>
      <c r="CG132" s="2207"/>
      <c r="CH132" s="2207"/>
      <c r="CI132" s="2207"/>
      <c r="CJ132" s="2207"/>
      <c r="CK132" s="2207"/>
      <c r="CL132" s="2207"/>
      <c r="CM132" s="2207"/>
      <c r="CN132" s="2207"/>
      <c r="CO132" s="2207"/>
      <c r="CP132" s="2207"/>
      <c r="CQ132" s="2207"/>
      <c r="CR132" s="2207"/>
      <c r="CS132" s="2207"/>
      <c r="CT132" s="2207"/>
      <c r="CU132" s="2207"/>
    </row>
    <row r="133" spans="1:117" ht="6.75" customHeight="1">
      <c r="A133" s="2175"/>
      <c r="B133" s="2225"/>
      <c r="C133" s="2228"/>
      <c r="D133" s="2183"/>
      <c r="E133" s="2186"/>
      <c r="F133" s="2096"/>
      <c r="G133" s="1819"/>
      <c r="H133" s="1819"/>
      <c r="I133" s="1819"/>
      <c r="J133" s="1819"/>
      <c r="K133" s="1873"/>
      <c r="L133" s="1873"/>
      <c r="M133" s="1873"/>
      <c r="N133" s="1873"/>
      <c r="O133" s="1873"/>
      <c r="P133" s="1873"/>
      <c r="Q133" s="1873"/>
      <c r="R133" s="1873"/>
      <c r="S133" s="1873"/>
      <c r="T133" s="1873"/>
      <c r="U133" s="1873"/>
      <c r="V133" s="1873"/>
      <c r="W133" s="1873"/>
      <c r="X133" s="1873"/>
      <c r="Y133" s="1873"/>
      <c r="Z133" s="1873"/>
      <c r="AA133" s="1873"/>
      <c r="AB133" s="1819"/>
      <c r="AC133" s="1819"/>
      <c r="AD133" s="1783"/>
      <c r="AE133" s="1783"/>
      <c r="AF133" s="1783"/>
      <c r="AG133" s="1783"/>
      <c r="AH133" s="1783"/>
      <c r="AI133" s="1783"/>
      <c r="AJ133" s="1783"/>
      <c r="AK133" s="1783"/>
      <c r="AL133" s="1783"/>
      <c r="AM133" s="1783"/>
      <c r="AN133" s="1783"/>
      <c r="AO133" s="1783"/>
      <c r="AP133" s="1783"/>
      <c r="AQ133" s="1783"/>
      <c r="AR133" s="1783"/>
      <c r="AS133" s="1783"/>
      <c r="AT133" s="1783"/>
      <c r="AU133" s="1783"/>
      <c r="AV133" s="1783"/>
      <c r="AW133" s="1783"/>
      <c r="AX133" s="1783"/>
      <c r="AY133" s="1783"/>
      <c r="AZ133" s="1783"/>
      <c r="BA133" s="1783"/>
      <c r="BB133" s="1783"/>
      <c r="BC133" s="1783"/>
      <c r="BD133" s="1783"/>
      <c r="BE133" s="1783"/>
      <c r="BF133" s="1783"/>
      <c r="BG133" s="1783"/>
      <c r="BH133" s="1783"/>
      <c r="BI133" s="2032"/>
      <c r="BQ133" s="2207"/>
      <c r="BR133" s="2207"/>
      <c r="BS133" s="2207"/>
      <c r="BT133" s="2207"/>
      <c r="BU133" s="2207"/>
      <c r="BV133" s="2207"/>
      <c r="BW133" s="2207"/>
      <c r="BX133" s="2207"/>
      <c r="BY133" s="2207"/>
      <c r="BZ133" s="2207"/>
      <c r="CA133" s="2207"/>
      <c r="CB133" s="2207"/>
      <c r="CC133" s="2207"/>
      <c r="CD133" s="2207"/>
      <c r="CE133" s="2207"/>
      <c r="CF133" s="2207"/>
      <c r="CG133" s="2207"/>
      <c r="CH133" s="2207"/>
      <c r="CI133" s="2207"/>
      <c r="CJ133" s="2207"/>
      <c r="CK133" s="2207"/>
      <c r="CL133" s="2207"/>
      <c r="CM133" s="2207"/>
      <c r="CN133" s="2207"/>
      <c r="CO133" s="2207"/>
      <c r="CP133" s="2207"/>
      <c r="CQ133" s="2207"/>
      <c r="CR133" s="2207"/>
      <c r="CS133" s="2207"/>
      <c r="CT133" s="2207"/>
      <c r="CU133" s="2207"/>
    </row>
    <row r="134" spans="1:117" ht="6.75" customHeight="1">
      <c r="A134" s="2175"/>
      <c r="B134" s="2225"/>
      <c r="C134" s="2229"/>
      <c r="D134" s="2184"/>
      <c r="E134" s="2188"/>
      <c r="F134" s="2125"/>
      <c r="G134" s="2126"/>
      <c r="H134" s="2126"/>
      <c r="I134" s="2126"/>
      <c r="J134" s="2126"/>
      <c r="K134" s="2127"/>
      <c r="L134" s="2127"/>
      <c r="M134" s="2127"/>
      <c r="N134" s="2127"/>
      <c r="O134" s="2127"/>
      <c r="P134" s="2127"/>
      <c r="Q134" s="2127"/>
      <c r="R134" s="2127"/>
      <c r="S134" s="2127"/>
      <c r="T134" s="2127"/>
      <c r="U134" s="2127"/>
      <c r="V134" s="2127"/>
      <c r="W134" s="2127"/>
      <c r="X134" s="2127"/>
      <c r="Y134" s="2127"/>
      <c r="Z134" s="2127"/>
      <c r="AA134" s="2127"/>
      <c r="AB134" s="2126"/>
      <c r="AC134" s="2126"/>
      <c r="AD134" s="2128"/>
      <c r="AE134" s="2128"/>
      <c r="AF134" s="2128"/>
      <c r="AG134" s="2128"/>
      <c r="AH134" s="2128"/>
      <c r="AI134" s="2128"/>
      <c r="AJ134" s="2128"/>
      <c r="AK134" s="2128"/>
      <c r="AL134" s="2128"/>
      <c r="AM134" s="2128"/>
      <c r="AN134" s="2128"/>
      <c r="AO134" s="2128"/>
      <c r="AP134" s="2128"/>
      <c r="AQ134" s="2128"/>
      <c r="AR134" s="2128"/>
      <c r="AS134" s="2128"/>
      <c r="AT134" s="2128"/>
      <c r="AU134" s="2128"/>
      <c r="AV134" s="2128"/>
      <c r="AW134" s="2128"/>
      <c r="AX134" s="2128"/>
      <c r="AY134" s="2128"/>
      <c r="AZ134" s="2128"/>
      <c r="BA134" s="2128"/>
      <c r="BB134" s="2128"/>
      <c r="BC134" s="2128"/>
      <c r="BD134" s="2128"/>
      <c r="BE134" s="2128"/>
      <c r="BF134" s="2128"/>
      <c r="BG134" s="2128"/>
      <c r="BH134" s="2128"/>
      <c r="BI134" s="2129"/>
      <c r="BQ134" s="269"/>
      <c r="BR134" s="269"/>
      <c r="BS134" s="269"/>
      <c r="BT134" s="269"/>
      <c r="BU134" s="269"/>
      <c r="BV134" s="269"/>
      <c r="BW134" s="269"/>
      <c r="BX134" s="269"/>
      <c r="BY134" s="269"/>
      <c r="BZ134" s="269"/>
      <c r="CA134" s="269"/>
      <c r="CB134" s="269"/>
      <c r="CC134" s="269"/>
      <c r="CD134" s="269"/>
      <c r="CE134" s="269"/>
      <c r="CF134" s="269"/>
      <c r="CG134" s="269"/>
      <c r="CH134" s="269"/>
      <c r="CI134" s="269"/>
      <c r="CJ134" s="269"/>
      <c r="CK134" s="269"/>
      <c r="CL134" s="269"/>
      <c r="CM134" s="269"/>
      <c r="CT134" s="249"/>
      <c r="CU134" s="249"/>
      <c r="CV134" s="249"/>
      <c r="CW134" s="249"/>
      <c r="CX134" s="249"/>
      <c r="CY134" s="249"/>
      <c r="CZ134" s="249"/>
      <c r="DA134" s="269"/>
      <c r="DB134" s="269"/>
      <c r="DC134" s="269"/>
      <c r="DD134" s="269"/>
      <c r="DE134" s="269"/>
      <c r="DF134" s="269"/>
      <c r="DG134" s="269"/>
      <c r="DH134" s="269"/>
      <c r="DI134" s="269"/>
      <c r="DJ134" s="269"/>
      <c r="DK134" s="269"/>
      <c r="DL134" s="269"/>
      <c r="DM134" s="269"/>
    </row>
    <row r="135" spans="1:117" ht="6.75" customHeight="1">
      <c r="A135" s="2175"/>
      <c r="B135" s="2225"/>
      <c r="C135" s="2199"/>
      <c r="D135" s="2145" t="s">
        <v>340</v>
      </c>
      <c r="E135" s="2148" t="s">
        <v>341</v>
      </c>
      <c r="F135" s="2151" t="s">
        <v>342</v>
      </c>
      <c r="G135" s="1755"/>
      <c r="H135" s="1755"/>
      <c r="I135" s="1755"/>
      <c r="J135" s="1755"/>
      <c r="K135" s="1755"/>
      <c r="L135" s="1755"/>
      <c r="M135" s="1755"/>
      <c r="N135" s="1755"/>
      <c r="O135" s="1755"/>
      <c r="P135" s="1755"/>
      <c r="Q135" s="1755"/>
      <c r="R135" s="1755"/>
      <c r="S135" s="1755"/>
      <c r="T135" s="1755"/>
      <c r="U135" s="1755"/>
      <c r="V135" s="1755"/>
      <c r="W135" s="1755"/>
      <c r="X135" s="1755"/>
      <c r="Y135" s="1755"/>
      <c r="Z135" s="1755"/>
      <c r="AA135" s="1755"/>
      <c r="AB135" s="1755"/>
      <c r="AC135" s="1755"/>
      <c r="AD135" s="1755"/>
      <c r="AE135" s="1755"/>
      <c r="AF135" s="1755"/>
      <c r="AG135" s="1755"/>
      <c r="AH135" s="1755"/>
      <c r="AI135" s="1755"/>
      <c r="AJ135" s="1755"/>
      <c r="AK135" s="1755"/>
      <c r="AL135" s="1755"/>
      <c r="AM135" s="1755"/>
      <c r="AN135" s="1755"/>
      <c r="AO135" s="1755"/>
      <c r="AP135" s="1755"/>
      <c r="AQ135" s="1755"/>
      <c r="AR135" s="1755"/>
      <c r="AS135" s="1755"/>
      <c r="AT135" s="1755"/>
      <c r="AU135" s="1755"/>
      <c r="AV135" s="1755"/>
      <c r="AW135" s="1755"/>
      <c r="AX135" s="1755"/>
      <c r="AY135" s="1755"/>
      <c r="AZ135" s="1755"/>
      <c r="BA135" s="1755"/>
      <c r="BB135" s="1755"/>
      <c r="BC135" s="1755"/>
      <c r="BD135" s="1755"/>
      <c r="BE135" s="1755"/>
      <c r="BF135" s="1755"/>
      <c r="BG135" s="1755"/>
      <c r="BH135" s="1755"/>
      <c r="BI135" s="2203"/>
      <c r="BQ135" s="269"/>
      <c r="BR135" s="269"/>
      <c r="BS135" s="269"/>
      <c r="BT135" s="269"/>
      <c r="BU135" s="269"/>
      <c r="BV135" s="269"/>
      <c r="BW135" s="269"/>
      <c r="BX135" s="269"/>
      <c r="BY135" s="269"/>
      <c r="BZ135" s="269"/>
      <c r="CA135" s="269"/>
      <c r="CB135" s="269"/>
      <c r="CC135" s="269"/>
      <c r="CD135" s="269"/>
      <c r="CE135" s="269"/>
      <c r="CF135" s="269"/>
      <c r="CG135" s="269"/>
      <c r="CH135" s="269"/>
      <c r="CI135" s="269"/>
      <c r="CJ135" s="269"/>
      <c r="CK135" s="269"/>
      <c r="CL135" s="269"/>
      <c r="CM135" s="269"/>
      <c r="CT135" s="249"/>
      <c r="CU135" s="249"/>
      <c r="CV135" s="249"/>
      <c r="CW135" s="249"/>
      <c r="CX135" s="249"/>
      <c r="CY135" s="249"/>
      <c r="CZ135" s="249"/>
      <c r="DA135" s="269"/>
      <c r="DB135" s="269"/>
      <c r="DC135" s="269"/>
      <c r="DD135" s="269"/>
      <c r="DE135" s="269"/>
      <c r="DF135" s="269"/>
      <c r="DG135" s="269"/>
      <c r="DH135" s="269"/>
      <c r="DI135" s="269"/>
      <c r="DJ135" s="269"/>
      <c r="DK135" s="269"/>
      <c r="DL135" s="269"/>
      <c r="DM135" s="269"/>
    </row>
    <row r="136" spans="1:117" ht="6.75" customHeight="1">
      <c r="A136" s="2175"/>
      <c r="B136" s="2225"/>
      <c r="C136" s="2199"/>
      <c r="D136" s="2146"/>
      <c r="E136" s="2149"/>
      <c r="F136" s="2151"/>
      <c r="G136" s="1755"/>
      <c r="H136" s="1755"/>
      <c r="I136" s="1755"/>
      <c r="J136" s="1755"/>
      <c r="K136" s="1755"/>
      <c r="L136" s="1755"/>
      <c r="M136" s="1755"/>
      <c r="N136" s="1755"/>
      <c r="O136" s="1755"/>
      <c r="P136" s="1755"/>
      <c r="Q136" s="1755"/>
      <c r="R136" s="1755"/>
      <c r="S136" s="1755"/>
      <c r="T136" s="1755"/>
      <c r="U136" s="1755"/>
      <c r="V136" s="1755"/>
      <c r="W136" s="1755"/>
      <c r="X136" s="1755"/>
      <c r="Y136" s="1755"/>
      <c r="Z136" s="1755"/>
      <c r="AA136" s="1755"/>
      <c r="AB136" s="1755"/>
      <c r="AC136" s="1755"/>
      <c r="AD136" s="1755"/>
      <c r="AE136" s="1755"/>
      <c r="AF136" s="1755"/>
      <c r="AG136" s="1755"/>
      <c r="AH136" s="1755"/>
      <c r="AI136" s="1755"/>
      <c r="AJ136" s="1755"/>
      <c r="AK136" s="1755"/>
      <c r="AL136" s="1755"/>
      <c r="AM136" s="1755"/>
      <c r="AN136" s="1755"/>
      <c r="AO136" s="1755"/>
      <c r="AP136" s="1755"/>
      <c r="AQ136" s="1755"/>
      <c r="AR136" s="1755"/>
      <c r="AS136" s="1755"/>
      <c r="AT136" s="1755"/>
      <c r="AU136" s="1755"/>
      <c r="AV136" s="1755"/>
      <c r="AW136" s="1755"/>
      <c r="AX136" s="1755"/>
      <c r="AY136" s="1755"/>
      <c r="AZ136" s="1755"/>
      <c r="BA136" s="1755"/>
      <c r="BB136" s="1755"/>
      <c r="BC136" s="1755"/>
      <c r="BD136" s="1755"/>
      <c r="BE136" s="1755"/>
      <c r="BF136" s="1755"/>
      <c r="BG136" s="1755"/>
      <c r="BH136" s="1755"/>
      <c r="BI136" s="2203"/>
      <c r="BQ136" s="269"/>
      <c r="BR136" s="269"/>
      <c r="BS136" s="269"/>
      <c r="BT136" s="269"/>
      <c r="BU136" s="269"/>
      <c r="BV136" s="269"/>
      <c r="BW136" s="269"/>
      <c r="BX136" s="269"/>
      <c r="BY136" s="269"/>
      <c r="BZ136" s="269"/>
      <c r="CA136" s="269"/>
      <c r="CB136" s="269"/>
      <c r="CC136" s="269"/>
      <c r="CD136" s="269"/>
      <c r="CE136" s="269"/>
      <c r="CF136" s="269"/>
      <c r="CG136" s="269"/>
      <c r="CH136" s="269"/>
      <c r="CI136" s="269"/>
      <c r="CJ136" s="269"/>
      <c r="CK136" s="269"/>
      <c r="CL136" s="269"/>
      <c r="CM136" s="269"/>
      <c r="CT136" s="249"/>
      <c r="CU136" s="249"/>
      <c r="CV136" s="249"/>
      <c r="CW136" s="249"/>
      <c r="CX136" s="249"/>
      <c r="CY136" s="249"/>
      <c r="CZ136" s="249"/>
      <c r="DA136" s="241"/>
      <c r="DB136" s="269"/>
      <c r="DC136" s="269"/>
      <c r="DD136" s="269"/>
      <c r="DE136" s="269"/>
      <c r="DF136" s="269"/>
      <c r="DG136" s="269"/>
      <c r="DH136" s="269"/>
      <c r="DI136" s="269"/>
      <c r="DJ136" s="269"/>
      <c r="DK136" s="269"/>
      <c r="DL136" s="269"/>
      <c r="DM136" s="269"/>
    </row>
    <row r="137" spans="1:117" ht="6.75" customHeight="1">
      <c r="A137" s="2175"/>
      <c r="B137" s="2225"/>
      <c r="C137" s="2199"/>
      <c r="D137" s="2146"/>
      <c r="E137" s="2149"/>
      <c r="F137" s="2151"/>
      <c r="G137" s="1755"/>
      <c r="H137" s="1755"/>
      <c r="I137" s="1755"/>
      <c r="J137" s="1755"/>
      <c r="K137" s="1755"/>
      <c r="L137" s="1755"/>
      <c r="M137" s="1755"/>
      <c r="N137" s="1755"/>
      <c r="O137" s="1755"/>
      <c r="P137" s="1755"/>
      <c r="Q137" s="1755"/>
      <c r="R137" s="1755"/>
      <c r="S137" s="1755"/>
      <c r="T137" s="1755"/>
      <c r="U137" s="1755"/>
      <c r="V137" s="1755"/>
      <c r="W137" s="1755"/>
      <c r="X137" s="1755"/>
      <c r="Y137" s="1755"/>
      <c r="Z137" s="1755"/>
      <c r="AA137" s="1755"/>
      <c r="AB137" s="1755"/>
      <c r="AC137" s="1755"/>
      <c r="AD137" s="1755"/>
      <c r="AE137" s="1755"/>
      <c r="AF137" s="1755"/>
      <c r="AG137" s="1755"/>
      <c r="AH137" s="1755"/>
      <c r="AI137" s="1755"/>
      <c r="AJ137" s="1755"/>
      <c r="AK137" s="1755"/>
      <c r="AL137" s="1755"/>
      <c r="AM137" s="1755"/>
      <c r="AN137" s="1755"/>
      <c r="AO137" s="1755"/>
      <c r="AP137" s="1755"/>
      <c r="AQ137" s="1755"/>
      <c r="AR137" s="1755"/>
      <c r="AS137" s="1755"/>
      <c r="AT137" s="1755"/>
      <c r="AU137" s="1755"/>
      <c r="AV137" s="1755"/>
      <c r="AW137" s="1755"/>
      <c r="AX137" s="1755"/>
      <c r="AY137" s="1755"/>
      <c r="AZ137" s="1755"/>
      <c r="BA137" s="1755"/>
      <c r="BB137" s="1755"/>
      <c r="BC137" s="1755"/>
      <c r="BD137" s="1755"/>
      <c r="BE137" s="1755"/>
      <c r="BF137" s="1755"/>
      <c r="BG137" s="1755"/>
      <c r="BH137" s="1755"/>
      <c r="BI137" s="2203"/>
      <c r="BQ137" s="269"/>
      <c r="BR137" s="269"/>
      <c r="BS137" s="269"/>
      <c r="BT137" s="269"/>
      <c r="BU137" s="269"/>
      <c r="BV137" s="269"/>
      <c r="BW137" s="269"/>
      <c r="BX137" s="269"/>
      <c r="BY137" s="269"/>
      <c r="BZ137" s="269"/>
      <c r="CA137" s="269"/>
      <c r="CB137" s="269"/>
      <c r="CC137" s="269"/>
      <c r="CD137" s="269"/>
      <c r="CE137" s="269"/>
      <c r="CF137" s="269"/>
      <c r="CG137" s="269"/>
      <c r="CH137" s="269"/>
      <c r="CI137" s="269"/>
      <c r="CJ137" s="269"/>
      <c r="CK137" s="269"/>
      <c r="CL137" s="269"/>
      <c r="CM137" s="269"/>
      <c r="CT137" s="249"/>
      <c r="CU137" s="249"/>
      <c r="CV137" s="249"/>
      <c r="CW137" s="249"/>
      <c r="CX137" s="249"/>
      <c r="CY137" s="249"/>
      <c r="CZ137" s="249"/>
      <c r="DA137" s="241"/>
      <c r="DB137" s="269"/>
      <c r="DC137" s="269"/>
      <c r="DD137" s="269"/>
      <c r="DE137" s="269"/>
      <c r="DF137" s="269"/>
      <c r="DG137" s="269"/>
      <c r="DH137" s="269"/>
      <c r="DI137" s="269"/>
      <c r="DJ137" s="269"/>
      <c r="DK137" s="269"/>
      <c r="DL137" s="269"/>
      <c r="DM137" s="269"/>
    </row>
    <row r="138" spans="1:117" ht="6.75" customHeight="1">
      <c r="A138" s="2175"/>
      <c r="B138" s="2225"/>
      <c r="C138" s="2199"/>
      <c r="D138" s="2146"/>
      <c r="E138" s="2149"/>
      <c r="F138" s="2151"/>
      <c r="G138" s="1755"/>
      <c r="H138" s="1755"/>
      <c r="I138" s="1755"/>
      <c r="J138" s="1755"/>
      <c r="K138" s="1755"/>
      <c r="L138" s="1755"/>
      <c r="M138" s="1755"/>
      <c r="N138" s="1755"/>
      <c r="O138" s="1755"/>
      <c r="P138" s="1755"/>
      <c r="Q138" s="1755"/>
      <c r="R138" s="1755"/>
      <c r="S138" s="1755"/>
      <c r="T138" s="1755"/>
      <c r="U138" s="1755"/>
      <c r="V138" s="1755"/>
      <c r="W138" s="1755"/>
      <c r="X138" s="1755"/>
      <c r="Y138" s="1755"/>
      <c r="Z138" s="1755"/>
      <c r="AA138" s="1755"/>
      <c r="AB138" s="1755"/>
      <c r="AC138" s="1755"/>
      <c r="AD138" s="1755"/>
      <c r="AE138" s="1755"/>
      <c r="AF138" s="1755"/>
      <c r="AG138" s="1755"/>
      <c r="AH138" s="1755"/>
      <c r="AI138" s="1755"/>
      <c r="AJ138" s="1755"/>
      <c r="AK138" s="1755"/>
      <c r="AL138" s="1755"/>
      <c r="AM138" s="1755"/>
      <c r="AN138" s="1755"/>
      <c r="AO138" s="1755"/>
      <c r="AP138" s="1755"/>
      <c r="AQ138" s="1755"/>
      <c r="AR138" s="1755"/>
      <c r="AS138" s="1755"/>
      <c r="AT138" s="1755"/>
      <c r="AU138" s="1755"/>
      <c r="AV138" s="1755"/>
      <c r="AW138" s="1755"/>
      <c r="AX138" s="1755"/>
      <c r="AY138" s="1755"/>
      <c r="AZ138" s="1755"/>
      <c r="BA138" s="1755"/>
      <c r="BB138" s="1755"/>
      <c r="BC138" s="1755"/>
      <c r="BD138" s="1755"/>
      <c r="BE138" s="1755"/>
      <c r="BF138" s="1755"/>
      <c r="BG138" s="1755"/>
      <c r="BH138" s="1755"/>
      <c r="BI138" s="2203"/>
      <c r="BQ138" s="269"/>
      <c r="BR138" s="269"/>
      <c r="BS138" s="269"/>
      <c r="BT138" s="269"/>
      <c r="BU138" s="269"/>
      <c r="BV138" s="269"/>
      <c r="BW138" s="269"/>
      <c r="BX138" s="269"/>
      <c r="BY138" s="269"/>
      <c r="BZ138" s="269"/>
      <c r="CA138" s="269"/>
      <c r="CB138" s="269"/>
      <c r="CC138" s="269"/>
      <c r="CD138" s="269"/>
      <c r="CE138" s="269"/>
      <c r="CF138" s="269"/>
      <c r="CG138" s="269"/>
      <c r="CH138" s="269"/>
      <c r="CI138" s="269"/>
      <c r="CJ138" s="269"/>
      <c r="CK138" s="269"/>
      <c r="CL138" s="269"/>
      <c r="CM138" s="269"/>
      <c r="CT138" s="249"/>
      <c r="CU138" s="249"/>
      <c r="CV138" s="249"/>
      <c r="CW138" s="249"/>
      <c r="CX138" s="249"/>
      <c r="CY138" s="249"/>
      <c r="CZ138" s="249"/>
      <c r="DA138" s="269"/>
      <c r="DB138" s="269"/>
      <c r="DC138" s="269"/>
      <c r="DD138" s="269"/>
      <c r="DE138" s="269"/>
      <c r="DF138" s="269"/>
      <c r="DG138" s="269"/>
      <c r="DH138" s="269"/>
      <c r="DI138" s="269"/>
      <c r="DJ138" s="269"/>
      <c r="DK138" s="269"/>
      <c r="DL138" s="269"/>
      <c r="DM138" s="269"/>
    </row>
    <row r="139" spans="1:117" ht="6.75" customHeight="1">
      <c r="A139" s="2175"/>
      <c r="B139" s="2225"/>
      <c r="C139" s="2199"/>
      <c r="D139" s="2146"/>
      <c r="E139" s="2149"/>
      <c r="F139" s="2151"/>
      <c r="G139" s="1755"/>
      <c r="H139" s="1755"/>
      <c r="I139" s="1755"/>
      <c r="J139" s="1755"/>
      <c r="K139" s="1755"/>
      <c r="L139" s="1755"/>
      <c r="M139" s="1755"/>
      <c r="N139" s="1755"/>
      <c r="O139" s="1755"/>
      <c r="P139" s="1755"/>
      <c r="Q139" s="1755"/>
      <c r="R139" s="1755"/>
      <c r="S139" s="1755"/>
      <c r="T139" s="1755"/>
      <c r="U139" s="1755"/>
      <c r="V139" s="1755"/>
      <c r="W139" s="1755"/>
      <c r="X139" s="1755"/>
      <c r="Y139" s="1755"/>
      <c r="Z139" s="1755"/>
      <c r="AA139" s="1755"/>
      <c r="AB139" s="1755"/>
      <c r="AC139" s="1755"/>
      <c r="AD139" s="1755"/>
      <c r="AE139" s="1755"/>
      <c r="AF139" s="1755"/>
      <c r="AG139" s="1755"/>
      <c r="AH139" s="1755"/>
      <c r="AI139" s="1755"/>
      <c r="AJ139" s="1755"/>
      <c r="AK139" s="1755"/>
      <c r="AL139" s="1755"/>
      <c r="AM139" s="1755"/>
      <c r="AN139" s="1755"/>
      <c r="AO139" s="1755"/>
      <c r="AP139" s="1755"/>
      <c r="AQ139" s="1755"/>
      <c r="AR139" s="1755"/>
      <c r="AS139" s="1755"/>
      <c r="AT139" s="1755"/>
      <c r="AU139" s="1755"/>
      <c r="AV139" s="1755"/>
      <c r="AW139" s="1755"/>
      <c r="AX139" s="1755"/>
      <c r="AY139" s="1755"/>
      <c r="AZ139" s="1755"/>
      <c r="BA139" s="1755"/>
      <c r="BB139" s="1755"/>
      <c r="BC139" s="1755"/>
      <c r="BD139" s="1755"/>
      <c r="BE139" s="1755"/>
      <c r="BF139" s="1755"/>
      <c r="BG139" s="1755"/>
      <c r="BH139" s="1755"/>
      <c r="BI139" s="2203"/>
      <c r="BQ139" s="269"/>
      <c r="BR139" s="269"/>
      <c r="BS139" s="269"/>
      <c r="BT139" s="269"/>
      <c r="BU139" s="269"/>
      <c r="BV139" s="269"/>
      <c r="BW139" s="269"/>
      <c r="BX139" s="269"/>
      <c r="BY139" s="269"/>
      <c r="BZ139" s="269"/>
      <c r="CA139" s="269"/>
      <c r="CB139" s="269"/>
      <c r="CC139" s="269"/>
      <c r="CD139" s="269"/>
      <c r="CE139" s="269"/>
      <c r="CF139" s="269"/>
      <c r="CG139" s="269"/>
      <c r="CH139" s="269"/>
      <c r="CI139" s="269"/>
      <c r="CJ139" s="269"/>
      <c r="CK139" s="269"/>
      <c r="CL139" s="269"/>
      <c r="CM139" s="269"/>
      <c r="CT139" s="249"/>
      <c r="CU139" s="249"/>
      <c r="CV139" s="249"/>
      <c r="CW139" s="249"/>
      <c r="CX139" s="249"/>
      <c r="CY139" s="249"/>
      <c r="CZ139" s="249"/>
      <c r="DA139" s="269"/>
      <c r="DB139" s="269"/>
      <c r="DC139" s="269"/>
      <c r="DD139" s="269"/>
      <c r="DE139" s="269"/>
      <c r="DF139" s="269"/>
      <c r="DG139" s="269"/>
      <c r="DH139" s="269"/>
      <c r="DI139" s="269"/>
      <c r="DJ139" s="269"/>
      <c r="DK139" s="269"/>
      <c r="DL139" s="269"/>
      <c r="DM139" s="269"/>
    </row>
    <row r="140" spans="1:117" ht="6.75" customHeight="1">
      <c r="A140" s="2175"/>
      <c r="B140" s="2225"/>
      <c r="C140" s="2199"/>
      <c r="D140" s="2146"/>
      <c r="E140" s="2149"/>
      <c r="F140" s="2151"/>
      <c r="G140" s="1755"/>
      <c r="H140" s="1755"/>
      <c r="I140" s="1755"/>
      <c r="J140" s="1755"/>
      <c r="K140" s="1755"/>
      <c r="L140" s="1755"/>
      <c r="M140" s="1755"/>
      <c r="N140" s="1755"/>
      <c r="O140" s="1755"/>
      <c r="P140" s="1755"/>
      <c r="Q140" s="1755"/>
      <c r="R140" s="1755"/>
      <c r="S140" s="1755"/>
      <c r="T140" s="1755"/>
      <c r="U140" s="1755"/>
      <c r="V140" s="1755"/>
      <c r="W140" s="1755"/>
      <c r="X140" s="1755"/>
      <c r="Y140" s="1755"/>
      <c r="Z140" s="1755"/>
      <c r="AA140" s="1755"/>
      <c r="AB140" s="1755"/>
      <c r="AC140" s="1755"/>
      <c r="AD140" s="1755"/>
      <c r="AE140" s="1755"/>
      <c r="AF140" s="1755"/>
      <c r="AG140" s="1755"/>
      <c r="AH140" s="1755"/>
      <c r="AI140" s="1755"/>
      <c r="AJ140" s="1755"/>
      <c r="AK140" s="1755"/>
      <c r="AL140" s="1755"/>
      <c r="AM140" s="1755"/>
      <c r="AN140" s="1755"/>
      <c r="AO140" s="1755"/>
      <c r="AP140" s="1755"/>
      <c r="AQ140" s="1755"/>
      <c r="AR140" s="1755"/>
      <c r="AS140" s="1755"/>
      <c r="AT140" s="1755"/>
      <c r="AU140" s="1755"/>
      <c r="AV140" s="1755"/>
      <c r="AW140" s="1755"/>
      <c r="AX140" s="1755"/>
      <c r="AY140" s="1755"/>
      <c r="AZ140" s="1755"/>
      <c r="BA140" s="1755"/>
      <c r="BB140" s="1755"/>
      <c r="BC140" s="1755"/>
      <c r="BD140" s="1755"/>
      <c r="BE140" s="1755"/>
      <c r="BF140" s="1755"/>
      <c r="BG140" s="1755"/>
      <c r="BH140" s="1755"/>
      <c r="BI140" s="2203"/>
      <c r="BQ140" s="269"/>
      <c r="BR140" s="269"/>
      <c r="BS140" s="269"/>
      <c r="BT140" s="269"/>
      <c r="BU140" s="269"/>
      <c r="BV140" s="269"/>
      <c r="BW140" s="269"/>
      <c r="BX140" s="269"/>
      <c r="BY140" s="269"/>
      <c r="BZ140" s="269"/>
      <c r="CA140" s="269"/>
      <c r="CB140" s="269"/>
      <c r="CC140" s="269"/>
      <c r="CD140" s="269"/>
      <c r="CE140" s="269"/>
      <c r="CF140" s="269"/>
      <c r="CG140" s="269"/>
      <c r="CH140" s="269"/>
      <c r="CI140" s="269"/>
      <c r="CJ140" s="269"/>
      <c r="CK140" s="269"/>
      <c r="CL140" s="269"/>
      <c r="CM140" s="269"/>
      <c r="CT140" s="249"/>
      <c r="CU140" s="249"/>
      <c r="CV140" s="249"/>
      <c r="CW140" s="249"/>
      <c r="CX140" s="249"/>
      <c r="CY140" s="249"/>
      <c r="CZ140" s="249"/>
      <c r="DA140" s="269"/>
      <c r="DB140" s="269"/>
      <c r="DC140" s="269"/>
      <c r="DD140" s="269"/>
      <c r="DE140" s="269"/>
      <c r="DF140" s="269"/>
      <c r="DG140" s="269"/>
      <c r="DH140" s="269"/>
      <c r="DI140" s="269"/>
      <c r="DJ140" s="269"/>
      <c r="DK140" s="269"/>
      <c r="DL140" s="269"/>
      <c r="DM140" s="269"/>
    </row>
    <row r="141" spans="1:117" ht="6.75" customHeight="1">
      <c r="A141" s="2175"/>
      <c r="B141" s="2225"/>
      <c r="C141" s="2199"/>
      <c r="D141" s="2146"/>
      <c r="E141" s="2149"/>
      <c r="F141" s="2153"/>
      <c r="G141" s="2154"/>
      <c r="H141" s="2154"/>
      <c r="I141" s="2154"/>
      <c r="J141" s="2154"/>
      <c r="K141" s="2154"/>
      <c r="L141" s="2154"/>
      <c r="M141" s="2154"/>
      <c r="N141" s="2154"/>
      <c r="O141" s="2154"/>
      <c r="P141" s="2154"/>
      <c r="Q141" s="2154"/>
      <c r="R141" s="2154"/>
      <c r="S141" s="2154"/>
      <c r="T141" s="2154"/>
      <c r="U141" s="2154"/>
      <c r="V141" s="2154"/>
      <c r="W141" s="2154"/>
      <c r="X141" s="2154"/>
      <c r="Y141" s="2154"/>
      <c r="Z141" s="2154"/>
      <c r="AA141" s="2154"/>
      <c r="AB141" s="2154"/>
      <c r="AC141" s="2154"/>
      <c r="AD141" s="2154"/>
      <c r="AE141" s="2154"/>
      <c r="AF141" s="2154"/>
      <c r="AG141" s="2154"/>
      <c r="AH141" s="2154"/>
      <c r="AI141" s="2154"/>
      <c r="AJ141" s="2154"/>
      <c r="AK141" s="2154"/>
      <c r="AL141" s="2154"/>
      <c r="AM141" s="2154"/>
      <c r="AN141" s="2154"/>
      <c r="AO141" s="2154"/>
      <c r="AP141" s="2154"/>
      <c r="AQ141" s="2154"/>
      <c r="AR141" s="2154"/>
      <c r="AS141" s="2154"/>
      <c r="AT141" s="2154"/>
      <c r="AU141" s="2154"/>
      <c r="AV141" s="2154"/>
      <c r="AW141" s="2154"/>
      <c r="AX141" s="2154"/>
      <c r="AY141" s="2154"/>
      <c r="AZ141" s="2154"/>
      <c r="BA141" s="2154"/>
      <c r="BB141" s="2154"/>
      <c r="BC141" s="2154"/>
      <c r="BD141" s="2154"/>
      <c r="BE141" s="2154"/>
      <c r="BF141" s="2154"/>
      <c r="BG141" s="2154"/>
      <c r="BH141" s="2154"/>
      <c r="BI141" s="2204"/>
      <c r="BR141" s="234"/>
    </row>
    <row r="142" spans="1:117" ht="6.75" customHeight="1">
      <c r="A142" s="2175"/>
      <c r="B142" s="2225"/>
      <c r="C142" s="2199"/>
      <c r="D142" s="2146"/>
      <c r="E142" s="2149"/>
      <c r="F142" s="2156" t="s">
        <v>282</v>
      </c>
      <c r="G142" s="2157"/>
      <c r="H142" s="2157"/>
      <c r="I142" s="2157"/>
      <c r="J142" s="2158"/>
      <c r="K142" s="2161"/>
      <c r="L142" s="2162"/>
      <c r="M142" s="2162"/>
      <c r="N142" s="2162"/>
      <c r="O142" s="2162"/>
      <c r="P142" s="2162"/>
      <c r="Q142" s="2162"/>
      <c r="R142" s="2162"/>
      <c r="S142" s="2162"/>
      <c r="T142" s="2162"/>
      <c r="U142" s="2162"/>
      <c r="V142" s="2162"/>
      <c r="W142" s="2162"/>
      <c r="X142" s="2162"/>
      <c r="Y142" s="2162"/>
      <c r="Z142" s="2162"/>
      <c r="AA142" s="2162"/>
      <c r="AB142" s="2165" t="s">
        <v>283</v>
      </c>
      <c r="AC142" s="2165"/>
      <c r="AD142" s="2166"/>
      <c r="AE142" s="2166"/>
      <c r="AF142" s="2166"/>
      <c r="AG142" s="2166"/>
      <c r="AH142" s="2166"/>
      <c r="AI142" s="2166"/>
      <c r="AJ142" s="2166"/>
      <c r="AK142" s="2166"/>
      <c r="AL142" s="2166"/>
      <c r="AM142" s="2166"/>
      <c r="AN142" s="2166"/>
      <c r="AO142" s="2166"/>
      <c r="AP142" s="2166"/>
      <c r="AQ142" s="2166"/>
      <c r="AR142" s="2166"/>
      <c r="AS142" s="2166"/>
      <c r="AT142" s="2166"/>
      <c r="AU142" s="2166"/>
      <c r="AV142" s="2166"/>
      <c r="AW142" s="2166"/>
      <c r="AX142" s="2166"/>
      <c r="AY142" s="2166"/>
      <c r="AZ142" s="2166"/>
      <c r="BA142" s="2166"/>
      <c r="BB142" s="2166"/>
      <c r="BC142" s="2166"/>
      <c r="BD142" s="2166"/>
      <c r="BE142" s="2166"/>
      <c r="BF142" s="2166"/>
      <c r="BG142" s="2166"/>
      <c r="BH142" s="2166"/>
      <c r="BI142" s="2189"/>
      <c r="BR142" s="234"/>
    </row>
    <row r="143" spans="1:117" ht="6.75" customHeight="1">
      <c r="A143" s="2175"/>
      <c r="B143" s="2225"/>
      <c r="C143" s="2199"/>
      <c r="D143" s="2146"/>
      <c r="E143" s="2149"/>
      <c r="F143" s="2159"/>
      <c r="G143" s="1802"/>
      <c r="H143" s="1802"/>
      <c r="I143" s="1802"/>
      <c r="J143" s="1803"/>
      <c r="K143" s="2078"/>
      <c r="L143" s="2163"/>
      <c r="M143" s="2163"/>
      <c r="N143" s="2163"/>
      <c r="O143" s="2163"/>
      <c r="P143" s="2163"/>
      <c r="Q143" s="2163"/>
      <c r="R143" s="2163"/>
      <c r="S143" s="2163"/>
      <c r="T143" s="2163"/>
      <c r="U143" s="2163"/>
      <c r="V143" s="2163"/>
      <c r="W143" s="2163"/>
      <c r="X143" s="2163"/>
      <c r="Y143" s="2163"/>
      <c r="Z143" s="2163"/>
      <c r="AA143" s="2163"/>
      <c r="AB143" s="2136"/>
      <c r="AC143" s="2136"/>
      <c r="AD143" s="2138"/>
      <c r="AE143" s="2138"/>
      <c r="AF143" s="2138"/>
      <c r="AG143" s="2138"/>
      <c r="AH143" s="2138"/>
      <c r="AI143" s="2138"/>
      <c r="AJ143" s="2138"/>
      <c r="AK143" s="2138"/>
      <c r="AL143" s="2138"/>
      <c r="AM143" s="2138"/>
      <c r="AN143" s="2138"/>
      <c r="AO143" s="2138"/>
      <c r="AP143" s="2138"/>
      <c r="AQ143" s="2138"/>
      <c r="AR143" s="2138"/>
      <c r="AS143" s="2138"/>
      <c r="AT143" s="2138"/>
      <c r="AU143" s="2138"/>
      <c r="AV143" s="2138"/>
      <c r="AW143" s="2138"/>
      <c r="AX143" s="2138"/>
      <c r="AY143" s="2138"/>
      <c r="AZ143" s="2138"/>
      <c r="BA143" s="2138"/>
      <c r="BB143" s="2138"/>
      <c r="BC143" s="2138"/>
      <c r="BD143" s="2138"/>
      <c r="BE143" s="2138"/>
      <c r="BF143" s="2138"/>
      <c r="BG143" s="2138"/>
      <c r="BH143" s="2138"/>
      <c r="BI143" s="2190"/>
      <c r="BR143" s="234"/>
    </row>
    <row r="144" spans="1:117" ht="6.75" customHeight="1">
      <c r="A144" s="2175"/>
      <c r="B144" s="2225"/>
      <c r="C144" s="2199"/>
      <c r="D144" s="2146"/>
      <c r="E144" s="2149"/>
      <c r="F144" s="2160"/>
      <c r="G144" s="1804"/>
      <c r="H144" s="1804"/>
      <c r="I144" s="1804"/>
      <c r="J144" s="1805"/>
      <c r="K144" s="2081"/>
      <c r="L144" s="2164"/>
      <c r="M144" s="2164"/>
      <c r="N144" s="2164"/>
      <c r="O144" s="2164"/>
      <c r="P144" s="2164"/>
      <c r="Q144" s="2164"/>
      <c r="R144" s="2164"/>
      <c r="S144" s="2164"/>
      <c r="T144" s="2164"/>
      <c r="U144" s="2164"/>
      <c r="V144" s="2164"/>
      <c r="W144" s="2164"/>
      <c r="X144" s="2164"/>
      <c r="Y144" s="2164"/>
      <c r="Z144" s="2164"/>
      <c r="AA144" s="2164"/>
      <c r="AB144" s="2103"/>
      <c r="AC144" s="2103"/>
      <c r="AD144" s="1877"/>
      <c r="AE144" s="1877"/>
      <c r="AF144" s="1877"/>
      <c r="AG144" s="1877"/>
      <c r="AH144" s="1877"/>
      <c r="AI144" s="1877"/>
      <c r="AJ144" s="1877"/>
      <c r="AK144" s="1877"/>
      <c r="AL144" s="1877"/>
      <c r="AM144" s="1877"/>
      <c r="AN144" s="1877"/>
      <c r="AO144" s="1877"/>
      <c r="AP144" s="1877"/>
      <c r="AQ144" s="1877"/>
      <c r="AR144" s="1877"/>
      <c r="AS144" s="1877"/>
      <c r="AT144" s="1877"/>
      <c r="AU144" s="1877"/>
      <c r="AV144" s="1877"/>
      <c r="AW144" s="1877"/>
      <c r="AX144" s="1877"/>
      <c r="AY144" s="1877"/>
      <c r="AZ144" s="1877"/>
      <c r="BA144" s="1877"/>
      <c r="BB144" s="1877"/>
      <c r="BC144" s="1877"/>
      <c r="BD144" s="1877"/>
      <c r="BE144" s="1877"/>
      <c r="BF144" s="1877"/>
      <c r="BG144" s="1877"/>
      <c r="BH144" s="1877"/>
      <c r="BI144" s="2191"/>
      <c r="BR144" s="234"/>
    </row>
    <row r="145" spans="1:70" ht="6.75" customHeight="1">
      <c r="A145" s="2175"/>
      <c r="B145" s="2225"/>
      <c r="C145" s="2199"/>
      <c r="D145" s="2146"/>
      <c r="E145" s="2149"/>
      <c r="F145" s="2159" t="s">
        <v>282</v>
      </c>
      <c r="G145" s="1802"/>
      <c r="H145" s="1802"/>
      <c r="I145" s="1802"/>
      <c r="J145" s="1803"/>
      <c r="K145" s="2078"/>
      <c r="L145" s="2163"/>
      <c r="M145" s="2163"/>
      <c r="N145" s="2163"/>
      <c r="O145" s="2163"/>
      <c r="P145" s="2163"/>
      <c r="Q145" s="2163"/>
      <c r="R145" s="2163"/>
      <c r="S145" s="2163"/>
      <c r="T145" s="2163"/>
      <c r="U145" s="2163"/>
      <c r="V145" s="2163"/>
      <c r="W145" s="2163"/>
      <c r="X145" s="2163"/>
      <c r="Y145" s="2163"/>
      <c r="Z145" s="2163"/>
      <c r="AA145" s="2163"/>
      <c r="AB145" s="2136" t="s">
        <v>283</v>
      </c>
      <c r="AC145" s="2136"/>
      <c r="AD145" s="2138"/>
      <c r="AE145" s="2138"/>
      <c r="AF145" s="2138"/>
      <c r="AG145" s="2138"/>
      <c r="AH145" s="2138"/>
      <c r="AI145" s="2138"/>
      <c r="AJ145" s="2138"/>
      <c r="AK145" s="2138"/>
      <c r="AL145" s="2138"/>
      <c r="AM145" s="2138"/>
      <c r="AN145" s="2138"/>
      <c r="AO145" s="2138"/>
      <c r="AP145" s="2138"/>
      <c r="AQ145" s="2138"/>
      <c r="AR145" s="2138"/>
      <c r="AS145" s="2138"/>
      <c r="AT145" s="2138"/>
      <c r="AU145" s="2138"/>
      <c r="AV145" s="2138"/>
      <c r="AW145" s="2138"/>
      <c r="AX145" s="2138"/>
      <c r="AY145" s="2138"/>
      <c r="AZ145" s="2138"/>
      <c r="BA145" s="2138"/>
      <c r="BB145" s="2138"/>
      <c r="BC145" s="2138"/>
      <c r="BD145" s="2138"/>
      <c r="BE145" s="2138"/>
      <c r="BF145" s="2138"/>
      <c r="BG145" s="2138"/>
      <c r="BH145" s="2138"/>
      <c r="BI145" s="2196"/>
      <c r="BR145" s="234"/>
    </row>
    <row r="146" spans="1:70" ht="6.75" customHeight="1">
      <c r="A146" s="2175"/>
      <c r="B146" s="2225"/>
      <c r="C146" s="2199"/>
      <c r="D146" s="2146"/>
      <c r="E146" s="2149"/>
      <c r="F146" s="2159"/>
      <c r="G146" s="1802"/>
      <c r="H146" s="1802"/>
      <c r="I146" s="1802"/>
      <c r="J146" s="1803"/>
      <c r="K146" s="2078"/>
      <c r="L146" s="2163"/>
      <c r="M146" s="2163"/>
      <c r="N146" s="2163"/>
      <c r="O146" s="2163"/>
      <c r="P146" s="2163"/>
      <c r="Q146" s="2163"/>
      <c r="R146" s="2163"/>
      <c r="S146" s="2163"/>
      <c r="T146" s="2163"/>
      <c r="U146" s="2163"/>
      <c r="V146" s="2163"/>
      <c r="W146" s="2163"/>
      <c r="X146" s="2163"/>
      <c r="Y146" s="2163"/>
      <c r="Z146" s="2163"/>
      <c r="AA146" s="2163"/>
      <c r="AB146" s="2136"/>
      <c r="AC146" s="2136"/>
      <c r="AD146" s="2138"/>
      <c r="AE146" s="2138"/>
      <c r="AF146" s="2138"/>
      <c r="AG146" s="2138"/>
      <c r="AH146" s="2138"/>
      <c r="AI146" s="2138"/>
      <c r="AJ146" s="2138"/>
      <c r="AK146" s="2138"/>
      <c r="AL146" s="2138"/>
      <c r="AM146" s="2138"/>
      <c r="AN146" s="2138"/>
      <c r="AO146" s="2138"/>
      <c r="AP146" s="2138"/>
      <c r="AQ146" s="2138"/>
      <c r="AR146" s="2138"/>
      <c r="AS146" s="2138"/>
      <c r="AT146" s="2138"/>
      <c r="AU146" s="2138"/>
      <c r="AV146" s="2138"/>
      <c r="AW146" s="2138"/>
      <c r="AX146" s="2138"/>
      <c r="AY146" s="2138"/>
      <c r="AZ146" s="2138"/>
      <c r="BA146" s="2138"/>
      <c r="BB146" s="2138"/>
      <c r="BC146" s="2138"/>
      <c r="BD146" s="2138"/>
      <c r="BE146" s="2138"/>
      <c r="BF146" s="2138"/>
      <c r="BG146" s="2138"/>
      <c r="BH146" s="2138"/>
      <c r="BI146" s="2196"/>
      <c r="BR146" s="234"/>
    </row>
    <row r="147" spans="1:70" ht="6.75" customHeight="1" thickBot="1">
      <c r="A147" s="2177"/>
      <c r="B147" s="2226"/>
      <c r="C147" s="2200"/>
      <c r="D147" s="2201"/>
      <c r="E147" s="2202"/>
      <c r="F147" s="2192"/>
      <c r="G147" s="1939"/>
      <c r="H147" s="1939"/>
      <c r="I147" s="1939"/>
      <c r="J147" s="1940"/>
      <c r="K147" s="2193"/>
      <c r="L147" s="2194"/>
      <c r="M147" s="2194"/>
      <c r="N147" s="2194"/>
      <c r="O147" s="2194"/>
      <c r="P147" s="2194"/>
      <c r="Q147" s="2194"/>
      <c r="R147" s="2194"/>
      <c r="S147" s="2194"/>
      <c r="T147" s="2194"/>
      <c r="U147" s="2194"/>
      <c r="V147" s="2194"/>
      <c r="W147" s="2194"/>
      <c r="X147" s="2194"/>
      <c r="Y147" s="2194"/>
      <c r="Z147" s="2194"/>
      <c r="AA147" s="2194"/>
      <c r="AB147" s="2195"/>
      <c r="AC147" s="2195"/>
      <c r="AD147" s="2197"/>
      <c r="AE147" s="2197"/>
      <c r="AF147" s="2197"/>
      <c r="AG147" s="2197"/>
      <c r="AH147" s="2197"/>
      <c r="AI147" s="2197"/>
      <c r="AJ147" s="2197"/>
      <c r="AK147" s="2197"/>
      <c r="AL147" s="2197"/>
      <c r="AM147" s="2197"/>
      <c r="AN147" s="2197"/>
      <c r="AO147" s="2197"/>
      <c r="AP147" s="2197"/>
      <c r="AQ147" s="2197"/>
      <c r="AR147" s="2197"/>
      <c r="AS147" s="2197"/>
      <c r="AT147" s="2197"/>
      <c r="AU147" s="2197"/>
      <c r="AV147" s="2197"/>
      <c r="AW147" s="2197"/>
      <c r="AX147" s="2197"/>
      <c r="AY147" s="2197"/>
      <c r="AZ147" s="2197"/>
      <c r="BA147" s="2197"/>
      <c r="BB147" s="2197"/>
      <c r="BC147" s="2197"/>
      <c r="BD147" s="2197"/>
      <c r="BE147" s="2197"/>
      <c r="BF147" s="2197"/>
      <c r="BG147" s="2197"/>
      <c r="BH147" s="2197"/>
      <c r="BI147" s="2198"/>
      <c r="BR147" s="234"/>
    </row>
    <row r="148" spans="1:70" ht="6.75" customHeight="1">
      <c r="A148" s="2142"/>
      <c r="B148" s="2142"/>
      <c r="C148" s="1759"/>
      <c r="D148" s="1759"/>
      <c r="E148" s="1759"/>
      <c r="F148" s="1759"/>
      <c r="G148" s="1759"/>
      <c r="H148" s="1759"/>
      <c r="I148" s="1759"/>
      <c r="J148" s="1759"/>
      <c r="K148" s="1759"/>
      <c r="L148" s="1759"/>
      <c r="M148" s="1759"/>
      <c r="N148" s="1759"/>
      <c r="O148" s="1759"/>
      <c r="P148" s="1759"/>
      <c r="Q148" s="1759"/>
      <c r="R148" s="1759"/>
      <c r="S148" s="1759"/>
      <c r="T148" s="1759"/>
      <c r="U148" s="1759"/>
      <c r="V148" s="1759"/>
      <c r="W148" s="1759"/>
      <c r="X148" s="1759"/>
      <c r="Y148" s="1759"/>
      <c r="Z148" s="1759"/>
      <c r="AA148" s="1759"/>
      <c r="AB148" s="1759"/>
      <c r="AC148" s="1759"/>
      <c r="AD148" s="1759"/>
      <c r="AE148" s="1759"/>
      <c r="AF148" s="1759"/>
      <c r="AG148" s="1759"/>
      <c r="AH148" s="1759"/>
      <c r="AI148" s="1759"/>
      <c r="AJ148" s="1759"/>
      <c r="AK148" s="1759"/>
      <c r="AL148" s="1759"/>
      <c r="AM148" s="1759"/>
      <c r="AN148" s="1759"/>
      <c r="AO148" s="1759"/>
      <c r="AP148" s="1759"/>
      <c r="AQ148" s="1759"/>
      <c r="AR148" s="1759"/>
      <c r="AS148" s="1759"/>
      <c r="AT148" s="1759"/>
      <c r="AU148" s="1759"/>
      <c r="AV148" s="1759"/>
      <c r="AW148" s="1759"/>
      <c r="AX148" s="1759"/>
      <c r="AY148" s="1759"/>
      <c r="AZ148" s="1759"/>
      <c r="BA148" s="1759"/>
      <c r="BB148" s="1759"/>
      <c r="BC148" s="1759"/>
      <c r="BD148" s="1759"/>
      <c r="BE148" s="1759"/>
      <c r="BF148" s="1759"/>
      <c r="BG148" s="1759"/>
      <c r="BH148" s="1759"/>
      <c r="BI148" s="1759"/>
      <c r="BR148" s="234"/>
    </row>
    <row r="149" spans="1:70" ht="6.75" customHeight="1">
      <c r="A149" s="1759"/>
      <c r="B149" s="1759"/>
      <c r="C149" s="1759"/>
      <c r="D149" s="1759"/>
      <c r="E149" s="1759"/>
      <c r="F149" s="1759"/>
      <c r="G149" s="1759"/>
      <c r="H149" s="1759"/>
      <c r="I149" s="1759"/>
      <c r="J149" s="1759"/>
      <c r="K149" s="1759"/>
      <c r="L149" s="1759"/>
      <c r="M149" s="1759"/>
      <c r="N149" s="1759"/>
      <c r="O149" s="1759"/>
      <c r="P149" s="1759"/>
      <c r="Q149" s="1759"/>
      <c r="R149" s="1759"/>
      <c r="S149" s="1759"/>
      <c r="T149" s="1759"/>
      <c r="U149" s="1759"/>
      <c r="V149" s="1759"/>
      <c r="W149" s="1759"/>
      <c r="X149" s="1759"/>
      <c r="Y149" s="1759"/>
      <c r="Z149" s="1759"/>
      <c r="AA149" s="1759"/>
      <c r="AB149" s="1759"/>
      <c r="AC149" s="1759"/>
      <c r="AD149" s="1759"/>
      <c r="AE149" s="1759"/>
      <c r="AF149" s="1759"/>
      <c r="AG149" s="1759"/>
      <c r="AH149" s="1759"/>
      <c r="AI149" s="1759"/>
      <c r="AJ149" s="1759"/>
      <c r="AK149" s="1759"/>
      <c r="AL149" s="1759"/>
      <c r="AM149" s="1759"/>
      <c r="AN149" s="1759"/>
      <c r="AO149" s="1759"/>
      <c r="AP149" s="1759"/>
      <c r="AQ149" s="1759"/>
      <c r="AR149" s="1759"/>
      <c r="AS149" s="1759"/>
      <c r="AT149" s="1759"/>
      <c r="AU149" s="1759"/>
      <c r="AV149" s="1759"/>
      <c r="AW149" s="1759"/>
      <c r="AX149" s="1759"/>
      <c r="AY149" s="1759"/>
      <c r="AZ149" s="1759"/>
      <c r="BA149" s="1759"/>
      <c r="BB149" s="1759"/>
      <c r="BC149" s="1759"/>
      <c r="BD149" s="1759"/>
      <c r="BE149" s="1759"/>
      <c r="BF149" s="1759"/>
      <c r="BG149" s="1759"/>
      <c r="BH149" s="1759"/>
      <c r="BI149" s="1759"/>
      <c r="BR149" s="234"/>
    </row>
    <row r="150" spans="1:70" ht="6.75" customHeight="1">
      <c r="D150" s="270"/>
      <c r="E150" s="271"/>
      <c r="F150" s="250"/>
      <c r="G150" s="250"/>
      <c r="H150" s="250"/>
      <c r="I150" s="250"/>
      <c r="J150" s="250"/>
      <c r="K150" s="272"/>
      <c r="L150" s="272"/>
      <c r="M150" s="272"/>
      <c r="N150" s="272"/>
      <c r="O150" s="272"/>
      <c r="P150" s="272"/>
      <c r="Q150" s="272"/>
      <c r="R150" s="272"/>
      <c r="S150" s="272"/>
      <c r="T150" s="272"/>
      <c r="U150" s="272"/>
      <c r="V150" s="272"/>
      <c r="W150" s="272"/>
      <c r="X150" s="272"/>
      <c r="Y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BR150" s="234"/>
    </row>
    <row r="151" spans="1:70" ht="6.75" customHeight="1">
      <c r="D151" s="270"/>
      <c r="E151" s="271"/>
      <c r="F151" s="273"/>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row>
    <row r="152" spans="1:70" ht="6.75" customHeight="1">
      <c r="D152" s="234"/>
      <c r="E152" s="23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row>
    <row r="153" spans="1:70" ht="6.75" customHeight="1">
      <c r="D153" s="270"/>
      <c r="E153" s="271"/>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4"/>
      <c r="AM153" s="274"/>
      <c r="AN153" s="274"/>
      <c r="AO153" s="274"/>
      <c r="AP153" s="274"/>
      <c r="AQ153" s="274"/>
      <c r="AR153" s="274"/>
      <c r="AS153" s="274"/>
      <c r="AT153" s="274"/>
      <c r="AU153" s="274"/>
      <c r="AV153" s="274"/>
      <c r="AW153" s="274"/>
      <c r="AX153" s="274"/>
      <c r="AY153" s="274"/>
      <c r="AZ153" s="274"/>
      <c r="BA153" s="274"/>
      <c r="BB153" s="274"/>
      <c r="BC153" s="274"/>
      <c r="BD153" s="274"/>
      <c r="BE153" s="274"/>
      <c r="BF153" s="274"/>
      <c r="BG153" s="274"/>
      <c r="BH153" s="274"/>
      <c r="BI153" s="274"/>
    </row>
    <row r="154" spans="1:70" ht="6.75" customHeight="1">
      <c r="D154" s="270"/>
      <c r="E154" s="271"/>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74"/>
      <c r="AL154" s="274"/>
      <c r="AM154" s="274"/>
      <c r="AN154" s="274"/>
      <c r="AO154" s="274"/>
      <c r="AP154" s="274"/>
      <c r="AQ154" s="274"/>
      <c r="AR154" s="274"/>
      <c r="AS154" s="274"/>
      <c r="AT154" s="274"/>
      <c r="AU154" s="274"/>
      <c r="AV154" s="274"/>
      <c r="AW154" s="274"/>
      <c r="AX154" s="274"/>
      <c r="AY154" s="274"/>
      <c r="AZ154" s="274"/>
      <c r="BA154" s="274"/>
      <c r="BB154" s="274"/>
      <c r="BC154" s="274"/>
      <c r="BD154" s="274"/>
      <c r="BE154" s="274"/>
      <c r="BF154" s="274"/>
      <c r="BG154" s="274"/>
      <c r="BH154" s="274"/>
      <c r="BI154" s="274"/>
    </row>
    <row r="155" spans="1:70" ht="6.75" customHeight="1">
      <c r="D155" s="270"/>
      <c r="E155" s="271"/>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74"/>
      <c r="AL155" s="274"/>
      <c r="AM155" s="274"/>
      <c r="AN155" s="274"/>
      <c r="AO155" s="274"/>
      <c r="AP155" s="274"/>
      <c r="AQ155" s="274"/>
      <c r="AR155" s="274"/>
      <c r="AS155" s="274"/>
      <c r="AT155" s="274"/>
      <c r="AU155" s="274"/>
      <c r="AV155" s="274"/>
      <c r="AW155" s="274"/>
      <c r="AX155" s="274"/>
      <c r="AY155" s="274"/>
      <c r="AZ155" s="274"/>
      <c r="BA155" s="274"/>
      <c r="BB155" s="274"/>
      <c r="BC155" s="274"/>
      <c r="BD155" s="274"/>
      <c r="BE155" s="274"/>
      <c r="BF155" s="274"/>
      <c r="BG155" s="274"/>
      <c r="BH155" s="274"/>
      <c r="BI155" s="274"/>
    </row>
    <row r="156" spans="1:70" ht="6.75" customHeight="1">
      <c r="D156" s="270"/>
      <c r="E156" s="271"/>
      <c r="F156" s="274"/>
      <c r="G156" s="274"/>
      <c r="H156" s="274"/>
      <c r="I156" s="274"/>
      <c r="J156" s="274"/>
      <c r="K156" s="274"/>
      <c r="L156" s="274"/>
      <c r="M156" s="274"/>
      <c r="N156" s="274"/>
      <c r="O156" s="274"/>
      <c r="P156" s="274"/>
      <c r="Q156" s="274"/>
      <c r="R156" s="274"/>
      <c r="S156" s="274"/>
      <c r="T156" s="274"/>
      <c r="U156" s="274"/>
      <c r="V156" s="274"/>
      <c r="W156" s="274"/>
      <c r="X156" s="274"/>
      <c r="Y156" s="274"/>
      <c r="Z156" s="274"/>
      <c r="AA156" s="274"/>
      <c r="AB156" s="274"/>
      <c r="AC156" s="274"/>
      <c r="AD156" s="274"/>
      <c r="AE156" s="274"/>
      <c r="AF156" s="274"/>
      <c r="AG156" s="274"/>
      <c r="AH156" s="274"/>
      <c r="AI156" s="274"/>
      <c r="AJ156" s="274"/>
      <c r="AK156" s="274"/>
      <c r="AL156" s="274"/>
      <c r="AM156" s="274"/>
      <c r="AN156" s="274"/>
      <c r="AO156" s="274"/>
      <c r="AP156" s="274"/>
      <c r="AQ156" s="274"/>
      <c r="AR156" s="274"/>
      <c r="AS156" s="274"/>
      <c r="AT156" s="274"/>
      <c r="AU156" s="274"/>
      <c r="AV156" s="274"/>
      <c r="AW156" s="274"/>
      <c r="AX156" s="274"/>
      <c r="AY156" s="274"/>
      <c r="AZ156" s="274"/>
      <c r="BA156" s="274"/>
      <c r="BB156" s="274"/>
      <c r="BC156" s="274"/>
      <c r="BD156" s="274"/>
      <c r="BE156" s="274"/>
      <c r="BF156" s="274"/>
      <c r="BG156" s="274"/>
      <c r="BH156" s="274"/>
      <c r="BI156" s="274"/>
    </row>
    <row r="157" spans="1:70" ht="6.75" customHeight="1">
      <c r="D157" s="270"/>
      <c r="E157" s="271"/>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c r="AC157" s="274"/>
      <c r="AD157" s="274"/>
      <c r="AE157" s="274"/>
      <c r="AF157" s="274"/>
      <c r="AG157" s="274"/>
      <c r="AH157" s="274"/>
      <c r="AI157" s="274"/>
      <c r="AJ157" s="274"/>
      <c r="AK157" s="274"/>
      <c r="AL157" s="274"/>
      <c r="AM157" s="274"/>
      <c r="AN157" s="274"/>
      <c r="AO157" s="274"/>
      <c r="AP157" s="274"/>
      <c r="AQ157" s="274"/>
      <c r="AR157" s="274"/>
      <c r="AS157" s="274"/>
      <c r="AT157" s="274"/>
      <c r="AU157" s="274"/>
      <c r="AV157" s="274"/>
      <c r="AW157" s="274"/>
      <c r="AX157" s="274"/>
      <c r="AY157" s="274"/>
      <c r="AZ157" s="274"/>
      <c r="BA157" s="274"/>
      <c r="BB157" s="274"/>
      <c r="BC157" s="274"/>
      <c r="BD157" s="274"/>
      <c r="BE157" s="274"/>
      <c r="BF157" s="274"/>
      <c r="BG157" s="274"/>
      <c r="BH157" s="274"/>
      <c r="BI157" s="274"/>
    </row>
    <row r="158" spans="1:70" ht="6.75" customHeight="1">
      <c r="D158" s="270"/>
      <c r="E158" s="271"/>
      <c r="F158" s="274"/>
      <c r="G158" s="274"/>
      <c r="H158" s="274"/>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274"/>
      <c r="AO158" s="274"/>
      <c r="AP158" s="274"/>
      <c r="AQ158" s="274"/>
      <c r="AR158" s="274"/>
      <c r="AS158" s="274"/>
      <c r="AT158" s="274"/>
      <c r="AU158" s="274"/>
      <c r="AV158" s="274"/>
      <c r="AW158" s="274"/>
      <c r="AX158" s="274"/>
      <c r="AY158" s="274"/>
      <c r="AZ158" s="274"/>
      <c r="BA158" s="274"/>
      <c r="BB158" s="274"/>
      <c r="BC158" s="274"/>
      <c r="BD158" s="274"/>
      <c r="BE158" s="274"/>
      <c r="BF158" s="274"/>
      <c r="BG158" s="274"/>
      <c r="BH158" s="274"/>
      <c r="BI158" s="274"/>
    </row>
    <row r="159" spans="1:70" ht="6.75" customHeight="1">
      <c r="D159" s="270"/>
      <c r="E159" s="271"/>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row>
    <row r="160" spans="1:70" ht="6.75" customHeight="1">
      <c r="D160" s="270"/>
      <c r="E160" s="271"/>
      <c r="K160" s="272"/>
      <c r="L160" s="272"/>
      <c r="M160" s="272"/>
      <c r="N160" s="272"/>
      <c r="O160" s="272"/>
      <c r="P160" s="272"/>
      <c r="Q160" s="272"/>
      <c r="R160" s="272"/>
      <c r="S160" s="272"/>
      <c r="T160" s="272"/>
      <c r="U160" s="272"/>
      <c r="V160" s="272"/>
      <c r="W160" s="272"/>
      <c r="X160" s="272"/>
      <c r="Y160" s="272"/>
      <c r="Z160" s="276"/>
      <c r="AA160" s="272"/>
      <c r="AB160" s="272"/>
      <c r="AC160" s="272"/>
      <c r="AD160" s="272"/>
      <c r="AE160" s="272"/>
      <c r="AF160" s="272"/>
      <c r="AG160" s="272"/>
      <c r="AH160" s="272"/>
      <c r="AI160" s="272"/>
      <c r="AJ160" s="272"/>
      <c r="AK160" s="272"/>
      <c r="AL160" s="272"/>
      <c r="AM160" s="272"/>
      <c r="AN160" s="272"/>
      <c r="AO160" s="272"/>
      <c r="AP160" s="272"/>
      <c r="AQ160" s="272"/>
      <c r="AR160" s="272"/>
      <c r="AS160" s="272"/>
      <c r="AT160" s="272"/>
      <c r="AU160" s="272"/>
      <c r="AV160" s="272"/>
      <c r="AW160" s="272"/>
      <c r="AX160" s="272"/>
      <c r="AY160" s="272"/>
    </row>
    <row r="161" spans="1:52" ht="6.75" customHeight="1">
      <c r="D161" s="270"/>
      <c r="E161" s="271"/>
      <c r="K161" s="272"/>
      <c r="L161" s="272"/>
      <c r="M161" s="272"/>
      <c r="N161" s="272"/>
      <c r="O161" s="272"/>
      <c r="P161" s="272"/>
      <c r="Q161" s="272"/>
      <c r="R161" s="272"/>
      <c r="S161" s="272"/>
      <c r="T161" s="272"/>
      <c r="U161" s="272"/>
      <c r="V161" s="272"/>
      <c r="W161" s="272"/>
      <c r="X161" s="272"/>
      <c r="Y161" s="272"/>
      <c r="Z161" s="276"/>
      <c r="AA161" s="272"/>
      <c r="AB161" s="272"/>
      <c r="AC161" s="272"/>
      <c r="AD161" s="272"/>
      <c r="AE161" s="272"/>
      <c r="AF161" s="272"/>
      <c r="AG161" s="272"/>
      <c r="AH161" s="272"/>
      <c r="AI161" s="272"/>
      <c r="AJ161" s="272"/>
      <c r="AK161" s="272"/>
      <c r="AL161" s="272"/>
      <c r="AM161" s="272"/>
      <c r="AN161" s="272"/>
      <c r="AO161" s="272"/>
      <c r="AP161" s="272"/>
      <c r="AQ161" s="272"/>
      <c r="AR161" s="272"/>
      <c r="AS161" s="272"/>
      <c r="AT161" s="272"/>
      <c r="AU161" s="272"/>
      <c r="AV161" s="272"/>
      <c r="AW161" s="272"/>
      <c r="AX161" s="272"/>
      <c r="AY161" s="272"/>
    </row>
    <row r="162" spans="1:52" ht="6.75" customHeight="1">
      <c r="D162" s="270"/>
      <c r="E162" s="271"/>
      <c r="K162" s="272"/>
      <c r="L162" s="272"/>
      <c r="M162" s="272"/>
      <c r="N162" s="272"/>
      <c r="O162" s="272"/>
      <c r="P162" s="272"/>
      <c r="Q162" s="272"/>
      <c r="R162" s="272"/>
      <c r="S162" s="272"/>
      <c r="T162" s="272"/>
      <c r="U162" s="272"/>
      <c r="V162" s="272"/>
      <c r="W162" s="272"/>
      <c r="X162" s="272"/>
      <c r="Y162" s="272"/>
      <c r="Z162" s="276"/>
      <c r="AA162" s="272"/>
      <c r="AB162" s="272"/>
      <c r="AC162" s="272"/>
      <c r="AD162" s="272"/>
      <c r="AE162" s="272"/>
      <c r="AF162" s="272"/>
      <c r="AG162" s="272"/>
      <c r="AH162" s="272"/>
      <c r="AI162" s="272"/>
      <c r="AJ162" s="272"/>
      <c r="AK162" s="272"/>
      <c r="AL162" s="272"/>
      <c r="AM162" s="272"/>
      <c r="AN162" s="272"/>
      <c r="AO162" s="272"/>
      <c r="AP162" s="272"/>
      <c r="AQ162" s="272"/>
      <c r="AR162" s="272"/>
      <c r="AS162" s="272"/>
      <c r="AT162" s="272"/>
      <c r="AU162" s="272"/>
      <c r="AV162" s="272"/>
      <c r="AW162" s="272"/>
      <c r="AX162" s="272"/>
      <c r="AY162" s="272"/>
    </row>
    <row r="163" spans="1:52" ht="6.75" customHeight="1">
      <c r="D163" s="270"/>
      <c r="E163" s="271"/>
      <c r="K163" s="272"/>
      <c r="L163" s="272"/>
      <c r="M163" s="272"/>
      <c r="N163" s="272"/>
      <c r="O163" s="272"/>
      <c r="P163" s="272"/>
      <c r="Q163" s="272"/>
      <c r="R163" s="272"/>
      <c r="S163" s="272"/>
      <c r="T163" s="272"/>
      <c r="U163" s="272"/>
      <c r="V163" s="272"/>
      <c r="W163" s="272"/>
      <c r="X163" s="272"/>
      <c r="Y163" s="272"/>
      <c r="Z163" s="276"/>
      <c r="AA163" s="272"/>
      <c r="AB163" s="272"/>
      <c r="AC163" s="272"/>
      <c r="AD163" s="272"/>
      <c r="AE163" s="272"/>
      <c r="AF163" s="272"/>
      <c r="AG163" s="272"/>
      <c r="AH163" s="272"/>
      <c r="AI163" s="272"/>
      <c r="AJ163" s="272"/>
      <c r="AK163" s="272"/>
      <c r="AL163" s="272"/>
      <c r="AM163" s="272"/>
      <c r="AN163" s="272"/>
      <c r="AO163" s="272"/>
      <c r="AP163" s="272"/>
      <c r="AQ163" s="272"/>
      <c r="AR163" s="272"/>
      <c r="AS163" s="272"/>
      <c r="AT163" s="272"/>
      <c r="AU163" s="272"/>
      <c r="AV163" s="272"/>
      <c r="AW163" s="272"/>
      <c r="AX163" s="272"/>
      <c r="AY163" s="272"/>
    </row>
    <row r="164" spans="1:52" ht="6.75" customHeight="1">
      <c r="D164" s="270"/>
      <c r="E164" s="271"/>
      <c r="K164" s="272"/>
      <c r="L164" s="272"/>
      <c r="M164" s="272"/>
      <c r="N164" s="272"/>
      <c r="O164" s="272"/>
      <c r="P164" s="272"/>
      <c r="Q164" s="272"/>
      <c r="R164" s="272"/>
      <c r="S164" s="272"/>
      <c r="T164" s="272"/>
      <c r="U164" s="272"/>
      <c r="V164" s="272"/>
      <c r="W164" s="272"/>
      <c r="X164" s="272"/>
      <c r="Y164" s="272"/>
      <c r="Z164" s="276"/>
      <c r="AA164" s="272"/>
      <c r="AB164" s="272"/>
      <c r="AC164" s="272"/>
      <c r="AD164" s="272"/>
      <c r="AE164" s="272"/>
      <c r="AF164" s="272"/>
      <c r="AG164" s="272"/>
      <c r="AH164" s="272"/>
      <c r="AI164" s="272"/>
      <c r="AJ164" s="272"/>
      <c r="AK164" s="272"/>
      <c r="AL164" s="272"/>
      <c r="AM164" s="272"/>
      <c r="AN164" s="272"/>
      <c r="AO164" s="272"/>
      <c r="AP164" s="272"/>
      <c r="AQ164" s="272"/>
      <c r="AR164" s="272"/>
      <c r="AS164" s="272"/>
      <c r="AT164" s="272"/>
      <c r="AU164" s="272"/>
      <c r="AV164" s="272"/>
      <c r="AW164" s="272"/>
      <c r="AX164" s="272"/>
      <c r="AY164" s="272"/>
    </row>
    <row r="165" spans="1:52" ht="6.75" customHeight="1">
      <c r="D165" s="270"/>
      <c r="E165" s="271"/>
      <c r="K165" s="272"/>
      <c r="L165" s="272"/>
      <c r="M165" s="272"/>
      <c r="N165" s="272"/>
      <c r="O165" s="272"/>
      <c r="P165" s="272"/>
      <c r="Q165" s="272"/>
      <c r="R165" s="272"/>
      <c r="S165" s="272"/>
      <c r="T165" s="272"/>
      <c r="U165" s="272"/>
      <c r="V165" s="272"/>
      <c r="W165" s="272"/>
      <c r="X165" s="272"/>
      <c r="Y165" s="272"/>
      <c r="Z165" s="276"/>
      <c r="AA165" s="272"/>
      <c r="AB165" s="272"/>
      <c r="AC165" s="272"/>
      <c r="AD165" s="272"/>
      <c r="AE165" s="272"/>
      <c r="AF165" s="272"/>
      <c r="AG165" s="272"/>
      <c r="AH165" s="272"/>
      <c r="AI165" s="272"/>
      <c r="AJ165" s="272"/>
      <c r="AK165" s="272"/>
      <c r="AL165" s="272"/>
      <c r="AM165" s="272"/>
      <c r="AN165" s="272"/>
      <c r="AO165" s="272"/>
      <c r="AP165" s="272"/>
      <c r="AQ165" s="272"/>
      <c r="AR165" s="272"/>
      <c r="AS165" s="272"/>
      <c r="AT165" s="272"/>
      <c r="AU165" s="272"/>
      <c r="AV165" s="272"/>
      <c r="AW165" s="272"/>
      <c r="AX165" s="272"/>
      <c r="AY165" s="272"/>
    </row>
    <row r="166" spans="1:52" ht="6.75" customHeight="1">
      <c r="D166" s="270"/>
      <c r="E166" s="271"/>
      <c r="K166" s="272"/>
      <c r="L166" s="272"/>
      <c r="M166" s="272"/>
      <c r="N166" s="272"/>
      <c r="O166" s="272"/>
      <c r="P166" s="272"/>
      <c r="Q166" s="272"/>
      <c r="R166" s="272"/>
      <c r="S166" s="272"/>
      <c r="T166" s="272"/>
      <c r="U166" s="272"/>
      <c r="V166" s="272"/>
      <c r="W166" s="272"/>
      <c r="X166" s="272"/>
      <c r="Y166" s="272"/>
      <c r="Z166" s="276"/>
      <c r="AA166" s="272"/>
      <c r="AB166" s="272"/>
      <c r="AC166" s="272"/>
      <c r="AD166" s="272"/>
      <c r="AE166" s="272"/>
      <c r="AF166" s="272"/>
      <c r="AG166" s="272"/>
      <c r="AH166" s="272"/>
      <c r="AI166" s="272"/>
      <c r="AJ166" s="272"/>
      <c r="AK166" s="272"/>
      <c r="AL166" s="272"/>
      <c r="AM166" s="272"/>
      <c r="AN166" s="272"/>
      <c r="AO166" s="272"/>
      <c r="AP166" s="272"/>
      <c r="AQ166" s="272"/>
      <c r="AR166" s="272"/>
      <c r="AS166" s="272"/>
      <c r="AT166" s="272"/>
      <c r="AU166" s="272"/>
      <c r="AV166" s="272"/>
      <c r="AW166" s="272"/>
      <c r="AX166" s="272"/>
      <c r="AY166" s="272"/>
      <c r="AZ166" s="277"/>
    </row>
    <row r="167" spans="1:52" ht="6.75" customHeight="1">
      <c r="D167" s="270"/>
      <c r="E167" s="271"/>
      <c r="K167" s="272"/>
      <c r="L167" s="272"/>
      <c r="M167" s="272"/>
      <c r="N167" s="272"/>
      <c r="O167" s="272"/>
      <c r="P167" s="272"/>
      <c r="Q167" s="272"/>
      <c r="R167" s="272"/>
      <c r="S167" s="272"/>
      <c r="T167" s="272"/>
      <c r="U167" s="272"/>
      <c r="V167" s="272"/>
      <c r="W167" s="272"/>
      <c r="X167" s="272"/>
      <c r="Y167" s="272"/>
      <c r="Z167" s="276"/>
      <c r="AA167" s="272"/>
      <c r="AB167" s="272"/>
      <c r="AC167" s="272"/>
      <c r="AD167" s="272"/>
      <c r="AE167" s="272"/>
      <c r="AF167" s="272"/>
      <c r="AG167" s="272"/>
      <c r="AH167" s="272"/>
      <c r="AI167" s="272"/>
      <c r="AJ167" s="272"/>
      <c r="AK167" s="272"/>
      <c r="AL167" s="272"/>
      <c r="AM167" s="272"/>
      <c r="AN167" s="272"/>
      <c r="AO167" s="272"/>
      <c r="AP167" s="272"/>
      <c r="AQ167" s="272"/>
      <c r="AR167" s="272"/>
      <c r="AS167" s="272"/>
      <c r="AT167" s="272"/>
      <c r="AU167" s="272"/>
      <c r="AV167" s="272"/>
      <c r="AW167" s="272"/>
      <c r="AX167" s="272"/>
      <c r="AY167" s="272"/>
      <c r="AZ167" s="277"/>
    </row>
    <row r="168" spans="1:52" ht="6.75" customHeight="1">
      <c r="Z168" s="277"/>
      <c r="AA168" s="277"/>
      <c r="AB168" s="277"/>
      <c r="AC168" s="277"/>
      <c r="AD168" s="277"/>
      <c r="AE168" s="277"/>
      <c r="AF168" s="277"/>
      <c r="AG168" s="277"/>
      <c r="AH168" s="277"/>
      <c r="AI168" s="277"/>
      <c r="AJ168" s="277"/>
      <c r="AK168" s="277"/>
      <c r="AL168" s="277"/>
      <c r="AM168" s="277"/>
      <c r="AN168" s="277"/>
      <c r="AO168" s="277"/>
      <c r="AP168" s="277"/>
      <c r="AQ168" s="277"/>
      <c r="AR168" s="277"/>
      <c r="AS168" s="277"/>
      <c r="AT168" s="277"/>
      <c r="AU168" s="277"/>
      <c r="AV168" s="277"/>
      <c r="AW168" s="277"/>
      <c r="AX168" s="277"/>
      <c r="AY168" s="277"/>
      <c r="AZ168" s="277"/>
    </row>
    <row r="169" spans="1:52" ht="6.75" customHeight="1">
      <c r="A169" s="279"/>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79"/>
      <c r="AM169" s="279"/>
      <c r="AN169" s="279"/>
      <c r="AO169" s="279"/>
      <c r="AP169" s="279"/>
      <c r="AQ169" s="279"/>
      <c r="AR169" s="279"/>
      <c r="AS169" s="279"/>
      <c r="AT169" s="279"/>
      <c r="AU169" s="279"/>
      <c r="AV169" s="279"/>
      <c r="AW169" s="279"/>
      <c r="AX169" s="279"/>
      <c r="AY169" s="279"/>
      <c r="AZ169" s="277"/>
    </row>
    <row r="170" spans="1:52" ht="6.75" customHeight="1">
      <c r="A170" s="279"/>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79"/>
      <c r="AM170" s="279"/>
      <c r="AN170" s="279"/>
      <c r="AO170" s="279"/>
      <c r="AP170" s="279"/>
      <c r="AQ170" s="279"/>
      <c r="AR170" s="279"/>
      <c r="AS170" s="279"/>
      <c r="AT170" s="279"/>
      <c r="AU170" s="279"/>
      <c r="AV170" s="279"/>
      <c r="AW170" s="279"/>
      <c r="AX170" s="279"/>
      <c r="AY170" s="279"/>
    </row>
    <row r="171" spans="1:52" ht="6.75" customHeight="1">
      <c r="A171" s="279"/>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row>
  </sheetData>
  <sheetProtection selectLockedCells="1"/>
  <protectedRanges>
    <protectedRange sqref="R40" name="範囲2_1"/>
    <protectedRange sqref="R79 Y79" name="範囲2_2"/>
    <protectedRange sqref="R115 Y115" name="範囲2_3"/>
    <protectedRange sqref="K66" name="範囲2_4"/>
    <protectedRange sqref="K72" name="範囲2_5"/>
    <protectedRange sqref="K99 AB99" name="範囲2_6"/>
  </protectedRanges>
  <mergeCells count="399">
    <mergeCell ref="A1:Q2"/>
    <mergeCell ref="BQ2:CC3"/>
    <mergeCell ref="DK2:DW3"/>
    <mergeCell ref="A3:BI4"/>
    <mergeCell ref="BQ4:DK5"/>
    <mergeCell ref="A5:BI7"/>
    <mergeCell ref="BQ6:DW7"/>
    <mergeCell ref="BQ8:DW13"/>
    <mergeCell ref="A9:B74"/>
    <mergeCell ref="C9:C33"/>
    <mergeCell ref="D9:D33"/>
    <mergeCell ref="E9:E33"/>
    <mergeCell ref="F9:BI10"/>
    <mergeCell ref="AQ11:AT12"/>
    <mergeCell ref="AV11:AY12"/>
    <mergeCell ref="AZ11:BA12"/>
    <mergeCell ref="BB11:BC12"/>
    <mergeCell ref="U16:Z18"/>
    <mergeCell ref="AA16:AB18"/>
    <mergeCell ref="AC16:AH18"/>
    <mergeCell ref="AI16:AJ18"/>
    <mergeCell ref="AK16:BB18"/>
    <mergeCell ref="BD11:BE12"/>
    <mergeCell ref="BF11:BG12"/>
    <mergeCell ref="BH11:BI12"/>
    <mergeCell ref="F13:J15"/>
    <mergeCell ref="K13:BB15"/>
    <mergeCell ref="BC13:BI21"/>
    <mergeCell ref="F16:J21"/>
    <mergeCell ref="K16:L18"/>
    <mergeCell ref="M16:O18"/>
    <mergeCell ref="P16:P18"/>
    <mergeCell ref="DK20:DW23"/>
    <mergeCell ref="F22:J24"/>
    <mergeCell ref="K22:BI24"/>
    <mergeCell ref="BS22:CC23"/>
    <mergeCell ref="BQ24:BR27"/>
    <mergeCell ref="BS24:CC25"/>
    <mergeCell ref="CD24:DB27"/>
    <mergeCell ref="DC24:DF27"/>
    <mergeCell ref="DG24:DJ27"/>
    <mergeCell ref="DK24:DW27"/>
    <mergeCell ref="K19:BB21"/>
    <mergeCell ref="BQ20:BR23"/>
    <mergeCell ref="BS20:CC21"/>
    <mergeCell ref="CD20:DB23"/>
    <mergeCell ref="DC20:DF23"/>
    <mergeCell ref="DG20:DJ23"/>
    <mergeCell ref="BS28:CC29"/>
    <mergeCell ref="BQ16:BR19"/>
    <mergeCell ref="BS16:CC17"/>
    <mergeCell ref="CD16:DB19"/>
    <mergeCell ref="DC16:DF19"/>
    <mergeCell ref="DG16:DJ19"/>
    <mergeCell ref="DK16:DW19"/>
    <mergeCell ref="BS18:CC19"/>
    <mergeCell ref="Q16:T18"/>
    <mergeCell ref="DG28:DJ31"/>
    <mergeCell ref="DK28:DW31"/>
    <mergeCell ref="BS30:CC31"/>
    <mergeCell ref="CD28:DB31"/>
    <mergeCell ref="DC28:DF31"/>
    <mergeCell ref="DG36:DJ39"/>
    <mergeCell ref="DK36:DW39"/>
    <mergeCell ref="BS38:CC39"/>
    <mergeCell ref="CD32:DB35"/>
    <mergeCell ref="DC32:DF35"/>
    <mergeCell ref="DG32:DJ35"/>
    <mergeCell ref="DK32:DW35"/>
    <mergeCell ref="BS34:CC35"/>
    <mergeCell ref="F25:J27"/>
    <mergeCell ref="K25:AE27"/>
    <mergeCell ref="AF25:AJ27"/>
    <mergeCell ref="AK25:BI27"/>
    <mergeCell ref="BS26:CC27"/>
    <mergeCell ref="F28:J30"/>
    <mergeCell ref="K28:AE30"/>
    <mergeCell ref="AF28:AJ30"/>
    <mergeCell ref="AK28:BI30"/>
    <mergeCell ref="BQ28:BR31"/>
    <mergeCell ref="F31:J33"/>
    <mergeCell ref="K31:AA33"/>
    <mergeCell ref="AB31:AC33"/>
    <mergeCell ref="AD31:BI33"/>
    <mergeCell ref="BQ32:BR35"/>
    <mergeCell ref="BS32:CC33"/>
    <mergeCell ref="DG40:DJ43"/>
    <mergeCell ref="DK40:DW43"/>
    <mergeCell ref="F42:J44"/>
    <mergeCell ref="K42:BI44"/>
    <mergeCell ref="BS42:CC43"/>
    <mergeCell ref="BQ44:BR47"/>
    <mergeCell ref="BS44:CC45"/>
    <mergeCell ref="CD44:DB47"/>
    <mergeCell ref="F40:Q41"/>
    <mergeCell ref="R40:R41"/>
    <mergeCell ref="S40:X41"/>
    <mergeCell ref="Y40:BI41"/>
    <mergeCell ref="BQ40:BR43"/>
    <mergeCell ref="BS40:CC41"/>
    <mergeCell ref="DG44:DJ47"/>
    <mergeCell ref="DK44:DW47"/>
    <mergeCell ref="F45:J47"/>
    <mergeCell ref="K45:L47"/>
    <mergeCell ref="M45:O47"/>
    <mergeCell ref="P45:P47"/>
    <mergeCell ref="Q45:T47"/>
    <mergeCell ref="U45:Z47"/>
    <mergeCell ref="DG48:DJ51"/>
    <mergeCell ref="DK48:DW51"/>
    <mergeCell ref="BS50:CC51"/>
    <mergeCell ref="F51:J53"/>
    <mergeCell ref="K51:AE53"/>
    <mergeCell ref="AF51:AJ53"/>
    <mergeCell ref="AK51:BI53"/>
    <mergeCell ref="BQ52:BR55"/>
    <mergeCell ref="BS52:CC53"/>
    <mergeCell ref="CD52:DB55"/>
    <mergeCell ref="DC52:DF55"/>
    <mergeCell ref="DG52:DJ55"/>
    <mergeCell ref="DK52:DW55"/>
    <mergeCell ref="F54:J56"/>
    <mergeCell ref="K54:AE56"/>
    <mergeCell ref="AF54:AJ56"/>
    <mergeCell ref="AK54:BI56"/>
    <mergeCell ref="BS54:CC55"/>
    <mergeCell ref="F48:J50"/>
    <mergeCell ref="K48:BI50"/>
    <mergeCell ref="BQ48:BR51"/>
    <mergeCell ref="BS48:CC49"/>
    <mergeCell ref="BQ56:BR59"/>
    <mergeCell ref="BS56:CC57"/>
    <mergeCell ref="CD56:DB59"/>
    <mergeCell ref="DC56:DF59"/>
    <mergeCell ref="C34:C59"/>
    <mergeCell ref="D34:D59"/>
    <mergeCell ref="E34:E59"/>
    <mergeCell ref="F34:BI39"/>
    <mergeCell ref="BQ36:BR39"/>
    <mergeCell ref="DC44:DF47"/>
    <mergeCell ref="CD48:DB51"/>
    <mergeCell ref="DC48:DF51"/>
    <mergeCell ref="AA45:AB47"/>
    <mergeCell ref="AC45:AI47"/>
    <mergeCell ref="AJ45:AK47"/>
    <mergeCell ref="AL45:BI47"/>
    <mergeCell ref="BS46:CC47"/>
    <mergeCell ref="CD40:DB43"/>
    <mergeCell ref="DC40:DF43"/>
    <mergeCell ref="BS36:CC37"/>
    <mergeCell ref="CD36:DB39"/>
    <mergeCell ref="DC36:DF39"/>
    <mergeCell ref="CD64:DB67"/>
    <mergeCell ref="DC64:DF67"/>
    <mergeCell ref="DG64:DJ67"/>
    <mergeCell ref="C60:C62"/>
    <mergeCell ref="D60:D62"/>
    <mergeCell ref="E60:J62"/>
    <mergeCell ref="K60:BI62"/>
    <mergeCell ref="BQ60:BR63"/>
    <mergeCell ref="BS60:CC61"/>
    <mergeCell ref="CD60:DB63"/>
    <mergeCell ref="DC60:DF63"/>
    <mergeCell ref="C63:C74"/>
    <mergeCell ref="D63:D74"/>
    <mergeCell ref="AB72:AF74"/>
    <mergeCell ref="AG72:AH74"/>
    <mergeCell ref="AI72:AJ74"/>
    <mergeCell ref="AK72:AL74"/>
    <mergeCell ref="BS72:CC73"/>
    <mergeCell ref="CD72:DB75"/>
    <mergeCell ref="Z72:Z74"/>
    <mergeCell ref="AA72:AA74"/>
    <mergeCell ref="DG60:DJ63"/>
    <mergeCell ref="K66:L68"/>
    <mergeCell ref="M66:Q68"/>
    <mergeCell ref="DK60:DW63"/>
    <mergeCell ref="BS62:CC63"/>
    <mergeCell ref="F57:J59"/>
    <mergeCell ref="K57:Z59"/>
    <mergeCell ref="AA57:AB59"/>
    <mergeCell ref="AC57:BI59"/>
    <mergeCell ref="BS58:CC59"/>
    <mergeCell ref="DG56:DJ59"/>
    <mergeCell ref="DK56:DW59"/>
    <mergeCell ref="E63:J74"/>
    <mergeCell ref="K63:BI65"/>
    <mergeCell ref="BQ64:BR67"/>
    <mergeCell ref="BS64:CC65"/>
    <mergeCell ref="Z66:BI68"/>
    <mergeCell ref="BS66:CC67"/>
    <mergeCell ref="BQ68:BR71"/>
    <mergeCell ref="BS68:CC69"/>
    <mergeCell ref="DK68:DW71"/>
    <mergeCell ref="K69:BI71"/>
    <mergeCell ref="DC72:DF75"/>
    <mergeCell ref="DG72:DJ75"/>
    <mergeCell ref="DK72:DW75"/>
    <mergeCell ref="BS74:CC75"/>
    <mergeCell ref="DK64:DW67"/>
    <mergeCell ref="R66:S68"/>
    <mergeCell ref="T66:U68"/>
    <mergeCell ref="V66:W68"/>
    <mergeCell ref="X66:Y68"/>
    <mergeCell ref="K72:L74"/>
    <mergeCell ref="M72:Q74"/>
    <mergeCell ref="R72:S74"/>
    <mergeCell ref="T72:U74"/>
    <mergeCell ref="V72:W74"/>
    <mergeCell ref="X72:Y74"/>
    <mergeCell ref="CD68:DB71"/>
    <mergeCell ref="DC68:DF71"/>
    <mergeCell ref="DG68:DJ71"/>
    <mergeCell ref="AM72:AN74"/>
    <mergeCell ref="AO72:AO74"/>
    <mergeCell ref="AP72:BI74"/>
    <mergeCell ref="BQ72:BR75"/>
    <mergeCell ref="BQ80:BR83"/>
    <mergeCell ref="BS80:CC81"/>
    <mergeCell ref="CD80:DB83"/>
    <mergeCell ref="DC80:DF83"/>
    <mergeCell ref="DG80:DJ83"/>
    <mergeCell ref="BS70:CC71"/>
    <mergeCell ref="DK80:DW83"/>
    <mergeCell ref="F79:Q80"/>
    <mergeCell ref="R79:R80"/>
    <mergeCell ref="S79:X80"/>
    <mergeCell ref="Y79:Y80"/>
    <mergeCell ref="Z79:AE80"/>
    <mergeCell ref="AF79:BI80"/>
    <mergeCell ref="BQ76:BR79"/>
    <mergeCell ref="F81:J83"/>
    <mergeCell ref="K81:BI83"/>
    <mergeCell ref="BS82:CC83"/>
    <mergeCell ref="BS76:CC77"/>
    <mergeCell ref="CD76:DB79"/>
    <mergeCell ref="DC76:DF79"/>
    <mergeCell ref="DG76:DJ79"/>
    <mergeCell ref="DK76:DW79"/>
    <mergeCell ref="BS78:CC79"/>
    <mergeCell ref="DC84:DF87"/>
    <mergeCell ref="DG84:DJ87"/>
    <mergeCell ref="DK84:DW87"/>
    <mergeCell ref="BS86:CC87"/>
    <mergeCell ref="F87:J89"/>
    <mergeCell ref="K87:BI89"/>
    <mergeCell ref="BQ88:BR91"/>
    <mergeCell ref="BS88:CC89"/>
    <mergeCell ref="CD88:DB91"/>
    <mergeCell ref="DC88:DF91"/>
    <mergeCell ref="X84:AC86"/>
    <mergeCell ref="AD84:AE86"/>
    <mergeCell ref="AF84:BI86"/>
    <mergeCell ref="BQ84:BR87"/>
    <mergeCell ref="BS84:CC85"/>
    <mergeCell ref="CD84:DB87"/>
    <mergeCell ref="F84:J86"/>
    <mergeCell ref="K84:K86"/>
    <mergeCell ref="L84:M86"/>
    <mergeCell ref="N84:N86"/>
    <mergeCell ref="O84:Q86"/>
    <mergeCell ref="R84:U86"/>
    <mergeCell ref="V84:W86"/>
    <mergeCell ref="DC92:DF95"/>
    <mergeCell ref="DG92:DJ95"/>
    <mergeCell ref="DK92:DW95"/>
    <mergeCell ref="F93:J95"/>
    <mergeCell ref="K93:AE95"/>
    <mergeCell ref="AF93:AJ95"/>
    <mergeCell ref="AK93:BI95"/>
    <mergeCell ref="BS94:CC95"/>
    <mergeCell ref="DG88:DJ91"/>
    <mergeCell ref="DK88:DW91"/>
    <mergeCell ref="F90:J92"/>
    <mergeCell ref="K90:AE92"/>
    <mergeCell ref="AF90:AJ92"/>
    <mergeCell ref="AK90:BI92"/>
    <mergeCell ref="BS90:CC91"/>
    <mergeCell ref="BQ92:BR95"/>
    <mergeCell ref="BS92:CC93"/>
    <mergeCell ref="CD92:DB95"/>
    <mergeCell ref="DK96:DW97"/>
    <mergeCell ref="BQ98:BR101"/>
    <mergeCell ref="BS98:CC99"/>
    <mergeCell ref="CD98:DB101"/>
    <mergeCell ref="DC98:DF101"/>
    <mergeCell ref="DG98:DJ101"/>
    <mergeCell ref="DK98:DW101"/>
    <mergeCell ref="F96:J98"/>
    <mergeCell ref="K96:AA98"/>
    <mergeCell ref="AB96:AC98"/>
    <mergeCell ref="AD96:BI98"/>
    <mergeCell ref="BQ96:BR97"/>
    <mergeCell ref="BS96:CC97"/>
    <mergeCell ref="F99:J101"/>
    <mergeCell ref="K99:L101"/>
    <mergeCell ref="M99:AA101"/>
    <mergeCell ref="AB99:AC101"/>
    <mergeCell ref="AD99:AT101"/>
    <mergeCell ref="BS100:CC101"/>
    <mergeCell ref="CD96:DB97"/>
    <mergeCell ref="DC96:DF97"/>
    <mergeCell ref="DG96:DJ97"/>
    <mergeCell ref="DG102:DJ105"/>
    <mergeCell ref="DK102:DW105"/>
    <mergeCell ref="BS104:CC105"/>
    <mergeCell ref="A106:B147"/>
    <mergeCell ref="C106:C134"/>
    <mergeCell ref="D106:D134"/>
    <mergeCell ref="E106:E134"/>
    <mergeCell ref="F106:BI112"/>
    <mergeCell ref="BQ106:BR109"/>
    <mergeCell ref="BS106:CC107"/>
    <mergeCell ref="F102:J104"/>
    <mergeCell ref="K102:BI104"/>
    <mergeCell ref="BQ102:BR105"/>
    <mergeCell ref="BS102:CC103"/>
    <mergeCell ref="CD102:DB105"/>
    <mergeCell ref="DC102:DF105"/>
    <mergeCell ref="A76:B104"/>
    <mergeCell ref="C76:C101"/>
    <mergeCell ref="D76:D104"/>
    <mergeCell ref="E76:E104"/>
    <mergeCell ref="F76:BI78"/>
    <mergeCell ref="CD106:DB109"/>
    <mergeCell ref="DC106:DF109"/>
    <mergeCell ref="DG106:DJ109"/>
    <mergeCell ref="DK106:DW109"/>
    <mergeCell ref="BS108:CC109"/>
    <mergeCell ref="BQ110:BR113"/>
    <mergeCell ref="BS110:CC111"/>
    <mergeCell ref="CD110:DB113"/>
    <mergeCell ref="DC110:DF113"/>
    <mergeCell ref="DG110:DJ113"/>
    <mergeCell ref="DK110:DW113"/>
    <mergeCell ref="BS112:CC113"/>
    <mergeCell ref="AA120:AB122"/>
    <mergeCell ref="AC120:AI122"/>
    <mergeCell ref="DG114:DJ117"/>
    <mergeCell ref="F115:Q116"/>
    <mergeCell ref="R115:R116"/>
    <mergeCell ref="S115:X116"/>
    <mergeCell ref="Y115:Y116"/>
    <mergeCell ref="Z115:AE116"/>
    <mergeCell ref="AF115:BI116"/>
    <mergeCell ref="BS116:CC117"/>
    <mergeCell ref="F117:J119"/>
    <mergeCell ref="F113:J114"/>
    <mergeCell ref="K113:Y114"/>
    <mergeCell ref="Z113:AE114"/>
    <mergeCell ref="AF113:BI114"/>
    <mergeCell ref="BQ114:BR117"/>
    <mergeCell ref="BS114:CC115"/>
    <mergeCell ref="CD114:DB117"/>
    <mergeCell ref="DC114:DF117"/>
    <mergeCell ref="K117:BI119"/>
    <mergeCell ref="BQ118:DM119"/>
    <mergeCell ref="DK114:DW117"/>
    <mergeCell ref="CX123:DE124"/>
    <mergeCell ref="DF123:DW124"/>
    <mergeCell ref="CX125:DE126"/>
    <mergeCell ref="DF125:DW126"/>
    <mergeCell ref="F126:J128"/>
    <mergeCell ref="K126:AE128"/>
    <mergeCell ref="AF126:AJ128"/>
    <mergeCell ref="AK126:BI128"/>
    <mergeCell ref="AJ120:AK122"/>
    <mergeCell ref="AL120:BI122"/>
    <mergeCell ref="BQ121:BU122"/>
    <mergeCell ref="F123:J125"/>
    <mergeCell ref="K123:BI125"/>
    <mergeCell ref="BQ123:CU133"/>
    <mergeCell ref="F129:J131"/>
    <mergeCell ref="K129:AE131"/>
    <mergeCell ref="AF129:AJ131"/>
    <mergeCell ref="AK129:BI131"/>
    <mergeCell ref="F120:J122"/>
    <mergeCell ref="K120:L122"/>
    <mergeCell ref="M120:O122"/>
    <mergeCell ref="P120:P122"/>
    <mergeCell ref="Q120:T122"/>
    <mergeCell ref="U120:Z122"/>
    <mergeCell ref="A148:BI149"/>
    <mergeCell ref="AB142:AC144"/>
    <mergeCell ref="AD142:BI144"/>
    <mergeCell ref="F145:J147"/>
    <mergeCell ref="K145:AA147"/>
    <mergeCell ref="AB145:AC147"/>
    <mergeCell ref="AD145:BI147"/>
    <mergeCell ref="F132:J134"/>
    <mergeCell ref="K132:AA134"/>
    <mergeCell ref="AB132:AC134"/>
    <mergeCell ref="AD132:BI134"/>
    <mergeCell ref="C135:C147"/>
    <mergeCell ref="D135:D147"/>
    <mergeCell ref="E135:E147"/>
    <mergeCell ref="F135:BI141"/>
    <mergeCell ref="F142:J144"/>
    <mergeCell ref="K142:AA144"/>
  </mergeCells>
  <phoneticPr fontId="3"/>
  <dataValidations count="3">
    <dataValidation type="list" allowBlank="1" showInputMessage="1" showErrorMessage="1" sqref="BS22:CC23 BS26:CC27 BS30:CC31 BS34:CC35 BS38:CC39 BS42:CC43 BS46:CC47 BS50:CC51 BS54:CC55 BS58:CC59 BS70:CC71 BS66:CC67 BS74:CC75 BS78:CC79 BS82:CC83 BS86:CC87 BS90:CC91 BS94:CC95 BS62:CC63 BS116:CC117 BS100:CC101 BS104:CC105 BS108:CC109 BS112:CC113" xr:uid="{00000000-0002-0000-1600-000000000000}">
      <formula1>"標準保守,13H平日保守,13H365D保守,24H365D保守"</formula1>
    </dataValidation>
    <dataValidation type="list" showInputMessage="1" showErrorMessage="1" sqref="R40:R41 R79:R80 Y79:Y80 R115:R116 Y115:Y116 K66:K67 K72:K73 K99:K100 AB99:AB100" xr:uid="{00000000-0002-0000-1600-000001000000}">
      <formula1>"✔,　"</formula1>
    </dataValidation>
    <dataValidation type="list" showInputMessage="1" showErrorMessage="1" sqref="L66:L68 K68 L72:L74 K74 L99:L101 K101 AC99:AC101 AB101" xr:uid="{00000000-0002-0000-1600-000002000000}">
      <formula1>"✔"</formula1>
    </dataValidation>
  </dataValidations>
  <hyperlinks>
    <hyperlink ref="BQ6:DW7" r:id="rId1" display="https://customer.wingarc.com/support/topic?subject=extend" xr:uid="{00000000-0004-0000-1600-000000000000}"/>
  </hyperlinks>
  <printOptions horizontalCentered="1" verticalCentered="1"/>
  <pageMargins left="0.23622047244094491" right="0.23622047244094491" top="0.39370078740157483" bottom="3.937007874015748E-2" header="0.31496062992125984" footer="0.31496062992125984"/>
  <pageSetup paperSize="8" scale="85" pageOrder="overThenDown" orientation="landscape" r:id="rId2"/>
  <headerFooter>
    <oddFooter>&amp;R&amp;8【F62001-01-20180201】</oddFooter>
  </headerFooter>
  <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N46"/>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5" width="9.5" style="17" customWidth="1"/>
    <col min="6" max="6" width="9.25" style="17" customWidth="1"/>
    <col min="7" max="7" width="8.625" style="17" customWidth="1"/>
    <col min="8" max="8" width="12.875" style="17" customWidth="1"/>
    <col min="9" max="9" width="11.625" style="17" customWidth="1"/>
    <col min="10" max="10" width="7.625" style="17" customWidth="1"/>
    <col min="11" max="11" width="14.625" style="17" customWidth="1"/>
    <col min="12" max="12" width="2" style="17" customWidth="1"/>
    <col min="13" max="250" width="9" style="17"/>
    <col min="251" max="251" width="0.75" style="17" customWidth="1"/>
    <col min="252" max="252" width="3.625" style="17" customWidth="1"/>
    <col min="253" max="253" width="19.625" style="17" customWidth="1"/>
    <col min="254" max="254" width="4.75" style="17" customWidth="1"/>
    <col min="255" max="256" width="9.25" style="17" customWidth="1"/>
    <col min="257" max="257" width="8.625" style="17" customWidth="1"/>
    <col min="258" max="259" width="7" style="17" customWidth="1"/>
    <col min="260" max="260" width="11.625" style="17" customWidth="1"/>
    <col min="261" max="261" width="7.625" style="17" customWidth="1"/>
    <col min="262" max="262" width="14.625" style="17" customWidth="1"/>
    <col min="263" max="263" width="2.875" style="17" customWidth="1"/>
    <col min="264" max="264" width="12.625" style="17" customWidth="1"/>
    <col min="265" max="265" width="1.75" style="17" customWidth="1"/>
    <col min="266" max="266" width="1.625" style="17" customWidth="1"/>
    <col min="267" max="267" width="14.625" style="17" customWidth="1"/>
    <col min="268" max="506" width="9" style="17"/>
    <col min="507" max="507" width="0.75" style="17" customWidth="1"/>
    <col min="508" max="508" width="3.625" style="17" customWidth="1"/>
    <col min="509" max="509" width="19.625" style="17" customWidth="1"/>
    <col min="510" max="510" width="4.75" style="17" customWidth="1"/>
    <col min="511" max="512" width="9.25" style="17" customWidth="1"/>
    <col min="513" max="513" width="8.625" style="17" customWidth="1"/>
    <col min="514" max="515" width="7" style="17" customWidth="1"/>
    <col min="516" max="516" width="11.625" style="17" customWidth="1"/>
    <col min="517" max="517" width="7.625" style="17" customWidth="1"/>
    <col min="518" max="518" width="14.625" style="17" customWidth="1"/>
    <col min="519" max="519" width="2.875" style="17" customWidth="1"/>
    <col min="520" max="520" width="12.625" style="17" customWidth="1"/>
    <col min="521" max="521" width="1.75" style="17" customWidth="1"/>
    <col min="522" max="522" width="1.625" style="17" customWidth="1"/>
    <col min="523" max="523" width="14.625" style="17" customWidth="1"/>
    <col min="524" max="762" width="9" style="17"/>
    <col min="763" max="763" width="0.75" style="17" customWidth="1"/>
    <col min="764" max="764" width="3.625" style="17" customWidth="1"/>
    <col min="765" max="765" width="19.625" style="17" customWidth="1"/>
    <col min="766" max="766" width="4.75" style="17" customWidth="1"/>
    <col min="767" max="768" width="9.25" style="17" customWidth="1"/>
    <col min="769" max="769" width="8.625" style="17" customWidth="1"/>
    <col min="770" max="771" width="7" style="17" customWidth="1"/>
    <col min="772" max="772" width="11.625" style="17" customWidth="1"/>
    <col min="773" max="773" width="7.625" style="17" customWidth="1"/>
    <col min="774" max="774" width="14.625" style="17" customWidth="1"/>
    <col min="775" max="775" width="2.875" style="17" customWidth="1"/>
    <col min="776" max="776" width="12.625" style="17" customWidth="1"/>
    <col min="777" max="777" width="1.75" style="17" customWidth="1"/>
    <col min="778" max="778" width="1.625" style="17" customWidth="1"/>
    <col min="779" max="779" width="14.625" style="17" customWidth="1"/>
    <col min="780" max="1018" width="9" style="17"/>
    <col min="1019" max="1019" width="0.75" style="17" customWidth="1"/>
    <col min="1020" max="1020" width="3.625" style="17" customWidth="1"/>
    <col min="1021" max="1021" width="19.625" style="17" customWidth="1"/>
    <col min="1022" max="1022" width="4.75" style="17" customWidth="1"/>
    <col min="1023" max="1024" width="9.25" style="17" customWidth="1"/>
    <col min="1025" max="1025" width="8.625" style="17" customWidth="1"/>
    <col min="1026" max="1027" width="7" style="17" customWidth="1"/>
    <col min="1028" max="1028" width="11.625" style="17" customWidth="1"/>
    <col min="1029" max="1029" width="7.625" style="17" customWidth="1"/>
    <col min="1030" max="1030" width="14.625" style="17" customWidth="1"/>
    <col min="1031" max="1031" width="2.875" style="17" customWidth="1"/>
    <col min="1032" max="1032" width="12.625" style="17" customWidth="1"/>
    <col min="1033" max="1033" width="1.75" style="17" customWidth="1"/>
    <col min="1034" max="1034" width="1.625" style="17" customWidth="1"/>
    <col min="1035" max="1035" width="14.625" style="17" customWidth="1"/>
    <col min="1036" max="1274" width="9" style="17"/>
    <col min="1275" max="1275" width="0.75" style="17" customWidth="1"/>
    <col min="1276" max="1276" width="3.625" style="17" customWidth="1"/>
    <col min="1277" max="1277" width="19.625" style="17" customWidth="1"/>
    <col min="1278" max="1278" width="4.75" style="17" customWidth="1"/>
    <col min="1279" max="1280" width="9.25" style="17" customWidth="1"/>
    <col min="1281" max="1281" width="8.625" style="17" customWidth="1"/>
    <col min="1282" max="1283" width="7" style="17" customWidth="1"/>
    <col min="1284" max="1284" width="11.625" style="17" customWidth="1"/>
    <col min="1285" max="1285" width="7.625" style="17" customWidth="1"/>
    <col min="1286" max="1286" width="14.625" style="17" customWidth="1"/>
    <col min="1287" max="1287" width="2.875" style="17" customWidth="1"/>
    <col min="1288" max="1288" width="12.625" style="17" customWidth="1"/>
    <col min="1289" max="1289" width="1.75" style="17" customWidth="1"/>
    <col min="1290" max="1290" width="1.625" style="17" customWidth="1"/>
    <col min="1291" max="1291" width="14.625" style="17" customWidth="1"/>
    <col min="1292" max="1530" width="9" style="17"/>
    <col min="1531" max="1531" width="0.75" style="17" customWidth="1"/>
    <col min="1532" max="1532" width="3.625" style="17" customWidth="1"/>
    <col min="1533" max="1533" width="19.625" style="17" customWidth="1"/>
    <col min="1534" max="1534" width="4.75" style="17" customWidth="1"/>
    <col min="1535" max="1536" width="9.25" style="17" customWidth="1"/>
    <col min="1537" max="1537" width="8.625" style="17" customWidth="1"/>
    <col min="1538" max="1539" width="7" style="17" customWidth="1"/>
    <col min="1540" max="1540" width="11.625" style="17" customWidth="1"/>
    <col min="1541" max="1541" width="7.625" style="17" customWidth="1"/>
    <col min="1542" max="1542" width="14.625" style="17" customWidth="1"/>
    <col min="1543" max="1543" width="2.875" style="17" customWidth="1"/>
    <col min="1544" max="1544" width="12.625" style="17" customWidth="1"/>
    <col min="1545" max="1545" width="1.75" style="17" customWidth="1"/>
    <col min="1546" max="1546" width="1.625" style="17" customWidth="1"/>
    <col min="1547" max="1547" width="14.625" style="17" customWidth="1"/>
    <col min="1548" max="1786" width="9" style="17"/>
    <col min="1787" max="1787" width="0.75" style="17" customWidth="1"/>
    <col min="1788" max="1788" width="3.625" style="17" customWidth="1"/>
    <col min="1789" max="1789" width="19.625" style="17" customWidth="1"/>
    <col min="1790" max="1790" width="4.75" style="17" customWidth="1"/>
    <col min="1791" max="1792" width="9.25" style="17" customWidth="1"/>
    <col min="1793" max="1793" width="8.625" style="17" customWidth="1"/>
    <col min="1794" max="1795" width="7" style="17" customWidth="1"/>
    <col min="1796" max="1796" width="11.625" style="17" customWidth="1"/>
    <col min="1797" max="1797" width="7.625" style="17" customWidth="1"/>
    <col min="1798" max="1798" width="14.625" style="17" customWidth="1"/>
    <col min="1799" max="1799" width="2.875" style="17" customWidth="1"/>
    <col min="1800" max="1800" width="12.625" style="17" customWidth="1"/>
    <col min="1801" max="1801" width="1.75" style="17" customWidth="1"/>
    <col min="1802" max="1802" width="1.625" style="17" customWidth="1"/>
    <col min="1803" max="1803" width="14.625" style="17" customWidth="1"/>
    <col min="1804" max="2042" width="9" style="17"/>
    <col min="2043" max="2043" width="0.75" style="17" customWidth="1"/>
    <col min="2044" max="2044" width="3.625" style="17" customWidth="1"/>
    <col min="2045" max="2045" width="19.625" style="17" customWidth="1"/>
    <col min="2046" max="2046" width="4.75" style="17" customWidth="1"/>
    <col min="2047" max="2048" width="9.25" style="17" customWidth="1"/>
    <col min="2049" max="2049" width="8.625" style="17" customWidth="1"/>
    <col min="2050" max="2051" width="7" style="17" customWidth="1"/>
    <col min="2052" max="2052" width="11.625" style="17" customWidth="1"/>
    <col min="2053" max="2053" width="7.625" style="17" customWidth="1"/>
    <col min="2054" max="2054" width="14.625" style="17" customWidth="1"/>
    <col min="2055" max="2055" width="2.875" style="17" customWidth="1"/>
    <col min="2056" max="2056" width="12.625" style="17" customWidth="1"/>
    <col min="2057" max="2057" width="1.75" style="17" customWidth="1"/>
    <col min="2058" max="2058" width="1.625" style="17" customWidth="1"/>
    <col min="2059" max="2059" width="14.625" style="17" customWidth="1"/>
    <col min="2060" max="2298" width="9" style="17"/>
    <col min="2299" max="2299" width="0.75" style="17" customWidth="1"/>
    <col min="2300" max="2300" width="3.625" style="17" customWidth="1"/>
    <col min="2301" max="2301" width="19.625" style="17" customWidth="1"/>
    <col min="2302" max="2302" width="4.75" style="17" customWidth="1"/>
    <col min="2303" max="2304" width="9.25" style="17" customWidth="1"/>
    <col min="2305" max="2305" width="8.625" style="17" customWidth="1"/>
    <col min="2306" max="2307" width="7" style="17" customWidth="1"/>
    <col min="2308" max="2308" width="11.625" style="17" customWidth="1"/>
    <col min="2309" max="2309" width="7.625" style="17" customWidth="1"/>
    <col min="2310" max="2310" width="14.625" style="17" customWidth="1"/>
    <col min="2311" max="2311" width="2.875" style="17" customWidth="1"/>
    <col min="2312" max="2312" width="12.625" style="17" customWidth="1"/>
    <col min="2313" max="2313" width="1.75" style="17" customWidth="1"/>
    <col min="2314" max="2314" width="1.625" style="17" customWidth="1"/>
    <col min="2315" max="2315" width="14.625" style="17" customWidth="1"/>
    <col min="2316" max="2554" width="9" style="17"/>
    <col min="2555" max="2555" width="0.75" style="17" customWidth="1"/>
    <col min="2556" max="2556" width="3.625" style="17" customWidth="1"/>
    <col min="2557" max="2557" width="19.625" style="17" customWidth="1"/>
    <col min="2558" max="2558" width="4.75" style="17" customWidth="1"/>
    <col min="2559" max="2560" width="9.25" style="17" customWidth="1"/>
    <col min="2561" max="2561" width="8.625" style="17" customWidth="1"/>
    <col min="2562" max="2563" width="7" style="17" customWidth="1"/>
    <col min="2564" max="2564" width="11.625" style="17" customWidth="1"/>
    <col min="2565" max="2565" width="7.625" style="17" customWidth="1"/>
    <col min="2566" max="2566" width="14.625" style="17" customWidth="1"/>
    <col min="2567" max="2567" width="2.875" style="17" customWidth="1"/>
    <col min="2568" max="2568" width="12.625" style="17" customWidth="1"/>
    <col min="2569" max="2569" width="1.75" style="17" customWidth="1"/>
    <col min="2570" max="2570" width="1.625" style="17" customWidth="1"/>
    <col min="2571" max="2571" width="14.625" style="17" customWidth="1"/>
    <col min="2572" max="2810" width="9" style="17"/>
    <col min="2811" max="2811" width="0.75" style="17" customWidth="1"/>
    <col min="2812" max="2812" width="3.625" style="17" customWidth="1"/>
    <col min="2813" max="2813" width="19.625" style="17" customWidth="1"/>
    <col min="2814" max="2814" width="4.75" style="17" customWidth="1"/>
    <col min="2815" max="2816" width="9.25" style="17" customWidth="1"/>
    <col min="2817" max="2817" width="8.625" style="17" customWidth="1"/>
    <col min="2818" max="2819" width="7" style="17" customWidth="1"/>
    <col min="2820" max="2820" width="11.625" style="17" customWidth="1"/>
    <col min="2821" max="2821" width="7.625" style="17" customWidth="1"/>
    <col min="2822" max="2822" width="14.625" style="17" customWidth="1"/>
    <col min="2823" max="2823" width="2.875" style="17" customWidth="1"/>
    <col min="2824" max="2824" width="12.625" style="17" customWidth="1"/>
    <col min="2825" max="2825" width="1.75" style="17" customWidth="1"/>
    <col min="2826" max="2826" width="1.625" style="17" customWidth="1"/>
    <col min="2827" max="2827" width="14.625" style="17" customWidth="1"/>
    <col min="2828" max="3066" width="9" style="17"/>
    <col min="3067" max="3067" width="0.75" style="17" customWidth="1"/>
    <col min="3068" max="3068" width="3.625" style="17" customWidth="1"/>
    <col min="3069" max="3069" width="19.625" style="17" customWidth="1"/>
    <col min="3070" max="3070" width="4.75" style="17" customWidth="1"/>
    <col min="3071" max="3072" width="9.25" style="17" customWidth="1"/>
    <col min="3073" max="3073" width="8.625" style="17" customWidth="1"/>
    <col min="3074" max="3075" width="7" style="17" customWidth="1"/>
    <col min="3076" max="3076" width="11.625" style="17" customWidth="1"/>
    <col min="3077" max="3077" width="7.625" style="17" customWidth="1"/>
    <col min="3078" max="3078" width="14.625" style="17" customWidth="1"/>
    <col min="3079" max="3079" width="2.875" style="17" customWidth="1"/>
    <col min="3080" max="3080" width="12.625" style="17" customWidth="1"/>
    <col min="3081" max="3081" width="1.75" style="17" customWidth="1"/>
    <col min="3082" max="3082" width="1.625" style="17" customWidth="1"/>
    <col min="3083" max="3083" width="14.625" style="17" customWidth="1"/>
    <col min="3084" max="3322" width="9" style="17"/>
    <col min="3323" max="3323" width="0.75" style="17" customWidth="1"/>
    <col min="3324" max="3324" width="3.625" style="17" customWidth="1"/>
    <col min="3325" max="3325" width="19.625" style="17" customWidth="1"/>
    <col min="3326" max="3326" width="4.75" style="17" customWidth="1"/>
    <col min="3327" max="3328" width="9.25" style="17" customWidth="1"/>
    <col min="3329" max="3329" width="8.625" style="17" customWidth="1"/>
    <col min="3330" max="3331" width="7" style="17" customWidth="1"/>
    <col min="3332" max="3332" width="11.625" style="17" customWidth="1"/>
    <col min="3333" max="3333" width="7.625" style="17" customWidth="1"/>
    <col min="3334" max="3334" width="14.625" style="17" customWidth="1"/>
    <col min="3335" max="3335" width="2.875" style="17" customWidth="1"/>
    <col min="3336" max="3336" width="12.625" style="17" customWidth="1"/>
    <col min="3337" max="3337" width="1.75" style="17" customWidth="1"/>
    <col min="3338" max="3338" width="1.625" style="17" customWidth="1"/>
    <col min="3339" max="3339" width="14.625" style="17" customWidth="1"/>
    <col min="3340" max="3578" width="9" style="17"/>
    <col min="3579" max="3579" width="0.75" style="17" customWidth="1"/>
    <col min="3580" max="3580" width="3.625" style="17" customWidth="1"/>
    <col min="3581" max="3581" width="19.625" style="17" customWidth="1"/>
    <col min="3582" max="3582" width="4.75" style="17" customWidth="1"/>
    <col min="3583" max="3584" width="9.25" style="17" customWidth="1"/>
    <col min="3585" max="3585" width="8.625" style="17" customWidth="1"/>
    <col min="3586" max="3587" width="7" style="17" customWidth="1"/>
    <col min="3588" max="3588" width="11.625" style="17" customWidth="1"/>
    <col min="3589" max="3589" width="7.625" style="17" customWidth="1"/>
    <col min="3590" max="3590" width="14.625" style="17" customWidth="1"/>
    <col min="3591" max="3591" width="2.875" style="17" customWidth="1"/>
    <col min="3592" max="3592" width="12.625" style="17" customWidth="1"/>
    <col min="3593" max="3593" width="1.75" style="17" customWidth="1"/>
    <col min="3594" max="3594" width="1.625" style="17" customWidth="1"/>
    <col min="3595" max="3595" width="14.625" style="17" customWidth="1"/>
    <col min="3596" max="3834" width="9" style="17"/>
    <col min="3835" max="3835" width="0.75" style="17" customWidth="1"/>
    <col min="3836" max="3836" width="3.625" style="17" customWidth="1"/>
    <col min="3837" max="3837" width="19.625" style="17" customWidth="1"/>
    <col min="3838" max="3838" width="4.75" style="17" customWidth="1"/>
    <col min="3839" max="3840" width="9.25" style="17" customWidth="1"/>
    <col min="3841" max="3841" width="8.625" style="17" customWidth="1"/>
    <col min="3842" max="3843" width="7" style="17" customWidth="1"/>
    <col min="3844" max="3844" width="11.625" style="17" customWidth="1"/>
    <col min="3845" max="3845" width="7.625" style="17" customWidth="1"/>
    <col min="3846" max="3846" width="14.625" style="17" customWidth="1"/>
    <col min="3847" max="3847" width="2.875" style="17" customWidth="1"/>
    <col min="3848" max="3848" width="12.625" style="17" customWidth="1"/>
    <col min="3849" max="3849" width="1.75" style="17" customWidth="1"/>
    <col min="3850" max="3850" width="1.625" style="17" customWidth="1"/>
    <col min="3851" max="3851" width="14.625" style="17" customWidth="1"/>
    <col min="3852" max="4090" width="9" style="17"/>
    <col min="4091" max="4091" width="0.75" style="17" customWidth="1"/>
    <col min="4092" max="4092" width="3.625" style="17" customWidth="1"/>
    <col min="4093" max="4093" width="19.625" style="17" customWidth="1"/>
    <col min="4094" max="4094" width="4.75" style="17" customWidth="1"/>
    <col min="4095" max="4096" width="9.25" style="17" customWidth="1"/>
    <col min="4097" max="4097" width="8.625" style="17" customWidth="1"/>
    <col min="4098" max="4099" width="7" style="17" customWidth="1"/>
    <col min="4100" max="4100" width="11.625" style="17" customWidth="1"/>
    <col min="4101" max="4101" width="7.625" style="17" customWidth="1"/>
    <col min="4102" max="4102" width="14.625" style="17" customWidth="1"/>
    <col min="4103" max="4103" width="2.875" style="17" customWidth="1"/>
    <col min="4104" max="4104" width="12.625" style="17" customWidth="1"/>
    <col min="4105" max="4105" width="1.75" style="17" customWidth="1"/>
    <col min="4106" max="4106" width="1.625" style="17" customWidth="1"/>
    <col min="4107" max="4107" width="14.625" style="17" customWidth="1"/>
    <col min="4108" max="4346" width="9" style="17"/>
    <col min="4347" max="4347" width="0.75" style="17" customWidth="1"/>
    <col min="4348" max="4348" width="3.625" style="17" customWidth="1"/>
    <col min="4349" max="4349" width="19.625" style="17" customWidth="1"/>
    <col min="4350" max="4350" width="4.75" style="17" customWidth="1"/>
    <col min="4351" max="4352" width="9.25" style="17" customWidth="1"/>
    <col min="4353" max="4353" width="8.625" style="17" customWidth="1"/>
    <col min="4354" max="4355" width="7" style="17" customWidth="1"/>
    <col min="4356" max="4356" width="11.625" style="17" customWidth="1"/>
    <col min="4357" max="4357" width="7.625" style="17" customWidth="1"/>
    <col min="4358" max="4358" width="14.625" style="17" customWidth="1"/>
    <col min="4359" max="4359" width="2.875" style="17" customWidth="1"/>
    <col min="4360" max="4360" width="12.625" style="17" customWidth="1"/>
    <col min="4361" max="4361" width="1.75" style="17" customWidth="1"/>
    <col min="4362" max="4362" width="1.625" style="17" customWidth="1"/>
    <col min="4363" max="4363" width="14.625" style="17" customWidth="1"/>
    <col min="4364" max="4602" width="9" style="17"/>
    <col min="4603" max="4603" width="0.75" style="17" customWidth="1"/>
    <col min="4604" max="4604" width="3.625" style="17" customWidth="1"/>
    <col min="4605" max="4605" width="19.625" style="17" customWidth="1"/>
    <col min="4606" max="4606" width="4.75" style="17" customWidth="1"/>
    <col min="4607" max="4608" width="9.25" style="17" customWidth="1"/>
    <col min="4609" max="4609" width="8.625" style="17" customWidth="1"/>
    <col min="4610" max="4611" width="7" style="17" customWidth="1"/>
    <col min="4612" max="4612" width="11.625" style="17" customWidth="1"/>
    <col min="4613" max="4613" width="7.625" style="17" customWidth="1"/>
    <col min="4614" max="4614" width="14.625" style="17" customWidth="1"/>
    <col min="4615" max="4615" width="2.875" style="17" customWidth="1"/>
    <col min="4616" max="4616" width="12.625" style="17" customWidth="1"/>
    <col min="4617" max="4617" width="1.75" style="17" customWidth="1"/>
    <col min="4618" max="4618" width="1.625" style="17" customWidth="1"/>
    <col min="4619" max="4619" width="14.625" style="17" customWidth="1"/>
    <col min="4620" max="4858" width="9" style="17"/>
    <col min="4859" max="4859" width="0.75" style="17" customWidth="1"/>
    <col min="4860" max="4860" width="3.625" style="17" customWidth="1"/>
    <col min="4861" max="4861" width="19.625" style="17" customWidth="1"/>
    <col min="4862" max="4862" width="4.75" style="17" customWidth="1"/>
    <col min="4863" max="4864" width="9.25" style="17" customWidth="1"/>
    <col min="4865" max="4865" width="8.625" style="17" customWidth="1"/>
    <col min="4866" max="4867" width="7" style="17" customWidth="1"/>
    <col min="4868" max="4868" width="11.625" style="17" customWidth="1"/>
    <col min="4869" max="4869" width="7.625" style="17" customWidth="1"/>
    <col min="4870" max="4870" width="14.625" style="17" customWidth="1"/>
    <col min="4871" max="4871" width="2.875" style="17" customWidth="1"/>
    <col min="4872" max="4872" width="12.625" style="17" customWidth="1"/>
    <col min="4873" max="4873" width="1.75" style="17" customWidth="1"/>
    <col min="4874" max="4874" width="1.625" style="17" customWidth="1"/>
    <col min="4875" max="4875" width="14.625" style="17" customWidth="1"/>
    <col min="4876" max="5114" width="9" style="17"/>
    <col min="5115" max="5115" width="0.75" style="17" customWidth="1"/>
    <col min="5116" max="5116" width="3.625" style="17" customWidth="1"/>
    <col min="5117" max="5117" width="19.625" style="17" customWidth="1"/>
    <col min="5118" max="5118" width="4.75" style="17" customWidth="1"/>
    <col min="5119" max="5120" width="9.25" style="17" customWidth="1"/>
    <col min="5121" max="5121" width="8.625" style="17" customWidth="1"/>
    <col min="5122" max="5123" width="7" style="17" customWidth="1"/>
    <col min="5124" max="5124" width="11.625" style="17" customWidth="1"/>
    <col min="5125" max="5125" width="7.625" style="17" customWidth="1"/>
    <col min="5126" max="5126" width="14.625" style="17" customWidth="1"/>
    <col min="5127" max="5127" width="2.875" style="17" customWidth="1"/>
    <col min="5128" max="5128" width="12.625" style="17" customWidth="1"/>
    <col min="5129" max="5129" width="1.75" style="17" customWidth="1"/>
    <col min="5130" max="5130" width="1.625" style="17" customWidth="1"/>
    <col min="5131" max="5131" width="14.625" style="17" customWidth="1"/>
    <col min="5132" max="5370" width="9" style="17"/>
    <col min="5371" max="5371" width="0.75" style="17" customWidth="1"/>
    <col min="5372" max="5372" width="3.625" style="17" customWidth="1"/>
    <col min="5373" max="5373" width="19.625" style="17" customWidth="1"/>
    <col min="5374" max="5374" width="4.75" style="17" customWidth="1"/>
    <col min="5375" max="5376" width="9.25" style="17" customWidth="1"/>
    <col min="5377" max="5377" width="8.625" style="17" customWidth="1"/>
    <col min="5378" max="5379" width="7" style="17" customWidth="1"/>
    <col min="5380" max="5380" width="11.625" style="17" customWidth="1"/>
    <col min="5381" max="5381" width="7.625" style="17" customWidth="1"/>
    <col min="5382" max="5382" width="14.625" style="17" customWidth="1"/>
    <col min="5383" max="5383" width="2.875" style="17" customWidth="1"/>
    <col min="5384" max="5384" width="12.625" style="17" customWidth="1"/>
    <col min="5385" max="5385" width="1.75" style="17" customWidth="1"/>
    <col min="5386" max="5386" width="1.625" style="17" customWidth="1"/>
    <col min="5387" max="5387" width="14.625" style="17" customWidth="1"/>
    <col min="5388" max="5626" width="9" style="17"/>
    <col min="5627" max="5627" width="0.75" style="17" customWidth="1"/>
    <col min="5628" max="5628" width="3.625" style="17" customWidth="1"/>
    <col min="5629" max="5629" width="19.625" style="17" customWidth="1"/>
    <col min="5630" max="5630" width="4.75" style="17" customWidth="1"/>
    <col min="5631" max="5632" width="9.25" style="17" customWidth="1"/>
    <col min="5633" max="5633" width="8.625" style="17" customWidth="1"/>
    <col min="5634" max="5635" width="7" style="17" customWidth="1"/>
    <col min="5636" max="5636" width="11.625" style="17" customWidth="1"/>
    <col min="5637" max="5637" width="7.625" style="17" customWidth="1"/>
    <col min="5638" max="5638" width="14.625" style="17" customWidth="1"/>
    <col min="5639" max="5639" width="2.875" style="17" customWidth="1"/>
    <col min="5640" max="5640" width="12.625" style="17" customWidth="1"/>
    <col min="5641" max="5641" width="1.75" style="17" customWidth="1"/>
    <col min="5642" max="5642" width="1.625" style="17" customWidth="1"/>
    <col min="5643" max="5643" width="14.625" style="17" customWidth="1"/>
    <col min="5644" max="5882" width="9" style="17"/>
    <col min="5883" max="5883" width="0.75" style="17" customWidth="1"/>
    <col min="5884" max="5884" width="3.625" style="17" customWidth="1"/>
    <col min="5885" max="5885" width="19.625" style="17" customWidth="1"/>
    <col min="5886" max="5886" width="4.75" style="17" customWidth="1"/>
    <col min="5887" max="5888" width="9.25" style="17" customWidth="1"/>
    <col min="5889" max="5889" width="8.625" style="17" customWidth="1"/>
    <col min="5890" max="5891" width="7" style="17" customWidth="1"/>
    <col min="5892" max="5892" width="11.625" style="17" customWidth="1"/>
    <col min="5893" max="5893" width="7.625" style="17" customWidth="1"/>
    <col min="5894" max="5894" width="14.625" style="17" customWidth="1"/>
    <col min="5895" max="5895" width="2.875" style="17" customWidth="1"/>
    <col min="5896" max="5896" width="12.625" style="17" customWidth="1"/>
    <col min="5897" max="5897" width="1.75" style="17" customWidth="1"/>
    <col min="5898" max="5898" width="1.625" style="17" customWidth="1"/>
    <col min="5899" max="5899" width="14.625" style="17" customWidth="1"/>
    <col min="5900" max="6138" width="9" style="17"/>
    <col min="6139" max="6139" width="0.75" style="17" customWidth="1"/>
    <col min="6140" max="6140" width="3.625" style="17" customWidth="1"/>
    <col min="6141" max="6141" width="19.625" style="17" customWidth="1"/>
    <col min="6142" max="6142" width="4.75" style="17" customWidth="1"/>
    <col min="6143" max="6144" width="9.25" style="17" customWidth="1"/>
    <col min="6145" max="6145" width="8.625" style="17" customWidth="1"/>
    <col min="6146" max="6147" width="7" style="17" customWidth="1"/>
    <col min="6148" max="6148" width="11.625" style="17" customWidth="1"/>
    <col min="6149" max="6149" width="7.625" style="17" customWidth="1"/>
    <col min="6150" max="6150" width="14.625" style="17" customWidth="1"/>
    <col min="6151" max="6151" width="2.875" style="17" customWidth="1"/>
    <col min="6152" max="6152" width="12.625" style="17" customWidth="1"/>
    <col min="6153" max="6153" width="1.75" style="17" customWidth="1"/>
    <col min="6154" max="6154" width="1.625" style="17" customWidth="1"/>
    <col min="6155" max="6155" width="14.625" style="17" customWidth="1"/>
    <col min="6156" max="6394" width="9" style="17"/>
    <col min="6395" max="6395" width="0.75" style="17" customWidth="1"/>
    <col min="6396" max="6396" width="3.625" style="17" customWidth="1"/>
    <col min="6397" max="6397" width="19.625" style="17" customWidth="1"/>
    <col min="6398" max="6398" width="4.75" style="17" customWidth="1"/>
    <col min="6399" max="6400" width="9.25" style="17" customWidth="1"/>
    <col min="6401" max="6401" width="8.625" style="17" customWidth="1"/>
    <col min="6402" max="6403" width="7" style="17" customWidth="1"/>
    <col min="6404" max="6404" width="11.625" style="17" customWidth="1"/>
    <col min="6405" max="6405" width="7.625" style="17" customWidth="1"/>
    <col min="6406" max="6406" width="14.625" style="17" customWidth="1"/>
    <col min="6407" max="6407" width="2.875" style="17" customWidth="1"/>
    <col min="6408" max="6408" width="12.625" style="17" customWidth="1"/>
    <col min="6409" max="6409" width="1.75" style="17" customWidth="1"/>
    <col min="6410" max="6410" width="1.625" style="17" customWidth="1"/>
    <col min="6411" max="6411" width="14.625" style="17" customWidth="1"/>
    <col min="6412" max="6650" width="9" style="17"/>
    <col min="6651" max="6651" width="0.75" style="17" customWidth="1"/>
    <col min="6652" max="6652" width="3.625" style="17" customWidth="1"/>
    <col min="6653" max="6653" width="19.625" style="17" customWidth="1"/>
    <col min="6654" max="6654" width="4.75" style="17" customWidth="1"/>
    <col min="6655" max="6656" width="9.25" style="17" customWidth="1"/>
    <col min="6657" max="6657" width="8.625" style="17" customWidth="1"/>
    <col min="6658" max="6659" width="7" style="17" customWidth="1"/>
    <col min="6660" max="6660" width="11.625" style="17" customWidth="1"/>
    <col min="6661" max="6661" width="7.625" style="17" customWidth="1"/>
    <col min="6662" max="6662" width="14.625" style="17" customWidth="1"/>
    <col min="6663" max="6663" width="2.875" style="17" customWidth="1"/>
    <col min="6664" max="6664" width="12.625" style="17" customWidth="1"/>
    <col min="6665" max="6665" width="1.75" style="17" customWidth="1"/>
    <col min="6666" max="6666" width="1.625" style="17" customWidth="1"/>
    <col min="6667" max="6667" width="14.625" style="17" customWidth="1"/>
    <col min="6668" max="6906" width="9" style="17"/>
    <col min="6907" max="6907" width="0.75" style="17" customWidth="1"/>
    <col min="6908" max="6908" width="3.625" style="17" customWidth="1"/>
    <col min="6909" max="6909" width="19.625" style="17" customWidth="1"/>
    <col min="6910" max="6910" width="4.75" style="17" customWidth="1"/>
    <col min="6911" max="6912" width="9.25" style="17" customWidth="1"/>
    <col min="6913" max="6913" width="8.625" style="17" customWidth="1"/>
    <col min="6914" max="6915" width="7" style="17" customWidth="1"/>
    <col min="6916" max="6916" width="11.625" style="17" customWidth="1"/>
    <col min="6917" max="6917" width="7.625" style="17" customWidth="1"/>
    <col min="6918" max="6918" width="14.625" style="17" customWidth="1"/>
    <col min="6919" max="6919" width="2.875" style="17" customWidth="1"/>
    <col min="6920" max="6920" width="12.625" style="17" customWidth="1"/>
    <col min="6921" max="6921" width="1.75" style="17" customWidth="1"/>
    <col min="6922" max="6922" width="1.625" style="17" customWidth="1"/>
    <col min="6923" max="6923" width="14.625" style="17" customWidth="1"/>
    <col min="6924" max="7162" width="9" style="17"/>
    <col min="7163" max="7163" width="0.75" style="17" customWidth="1"/>
    <col min="7164" max="7164" width="3.625" style="17" customWidth="1"/>
    <col min="7165" max="7165" width="19.625" style="17" customWidth="1"/>
    <col min="7166" max="7166" width="4.75" style="17" customWidth="1"/>
    <col min="7167" max="7168" width="9.25" style="17" customWidth="1"/>
    <col min="7169" max="7169" width="8.625" style="17" customWidth="1"/>
    <col min="7170" max="7171" width="7" style="17" customWidth="1"/>
    <col min="7172" max="7172" width="11.625" style="17" customWidth="1"/>
    <col min="7173" max="7173" width="7.625" style="17" customWidth="1"/>
    <col min="7174" max="7174" width="14.625" style="17" customWidth="1"/>
    <col min="7175" max="7175" width="2.875" style="17" customWidth="1"/>
    <col min="7176" max="7176" width="12.625" style="17" customWidth="1"/>
    <col min="7177" max="7177" width="1.75" style="17" customWidth="1"/>
    <col min="7178" max="7178" width="1.625" style="17" customWidth="1"/>
    <col min="7179" max="7179" width="14.625" style="17" customWidth="1"/>
    <col min="7180" max="7418" width="9" style="17"/>
    <col min="7419" max="7419" width="0.75" style="17" customWidth="1"/>
    <col min="7420" max="7420" width="3.625" style="17" customWidth="1"/>
    <col min="7421" max="7421" width="19.625" style="17" customWidth="1"/>
    <col min="7422" max="7422" width="4.75" style="17" customWidth="1"/>
    <col min="7423" max="7424" width="9.25" style="17" customWidth="1"/>
    <col min="7425" max="7425" width="8.625" style="17" customWidth="1"/>
    <col min="7426" max="7427" width="7" style="17" customWidth="1"/>
    <col min="7428" max="7428" width="11.625" style="17" customWidth="1"/>
    <col min="7429" max="7429" width="7.625" style="17" customWidth="1"/>
    <col min="7430" max="7430" width="14.625" style="17" customWidth="1"/>
    <col min="7431" max="7431" width="2.875" style="17" customWidth="1"/>
    <col min="7432" max="7432" width="12.625" style="17" customWidth="1"/>
    <col min="7433" max="7433" width="1.75" style="17" customWidth="1"/>
    <col min="7434" max="7434" width="1.625" style="17" customWidth="1"/>
    <col min="7435" max="7435" width="14.625" style="17" customWidth="1"/>
    <col min="7436" max="7674" width="9" style="17"/>
    <col min="7675" max="7675" width="0.75" style="17" customWidth="1"/>
    <col min="7676" max="7676" width="3.625" style="17" customWidth="1"/>
    <col min="7677" max="7677" width="19.625" style="17" customWidth="1"/>
    <col min="7678" max="7678" width="4.75" style="17" customWidth="1"/>
    <col min="7679" max="7680" width="9.25" style="17" customWidth="1"/>
    <col min="7681" max="7681" width="8.625" style="17" customWidth="1"/>
    <col min="7682" max="7683" width="7" style="17" customWidth="1"/>
    <col min="7684" max="7684" width="11.625" style="17" customWidth="1"/>
    <col min="7685" max="7685" width="7.625" style="17" customWidth="1"/>
    <col min="7686" max="7686" width="14.625" style="17" customWidth="1"/>
    <col min="7687" max="7687" width="2.875" style="17" customWidth="1"/>
    <col min="7688" max="7688" width="12.625" style="17" customWidth="1"/>
    <col min="7689" max="7689" width="1.75" style="17" customWidth="1"/>
    <col min="7690" max="7690" width="1.625" style="17" customWidth="1"/>
    <col min="7691" max="7691" width="14.625" style="17" customWidth="1"/>
    <col min="7692" max="7930" width="9" style="17"/>
    <col min="7931" max="7931" width="0.75" style="17" customWidth="1"/>
    <col min="7932" max="7932" width="3.625" style="17" customWidth="1"/>
    <col min="7933" max="7933" width="19.625" style="17" customWidth="1"/>
    <col min="7934" max="7934" width="4.75" style="17" customWidth="1"/>
    <col min="7935" max="7936" width="9.25" style="17" customWidth="1"/>
    <col min="7937" max="7937" width="8.625" style="17" customWidth="1"/>
    <col min="7938" max="7939" width="7" style="17" customWidth="1"/>
    <col min="7940" max="7940" width="11.625" style="17" customWidth="1"/>
    <col min="7941" max="7941" width="7.625" style="17" customWidth="1"/>
    <col min="7942" max="7942" width="14.625" style="17" customWidth="1"/>
    <col min="7943" max="7943" width="2.875" style="17" customWidth="1"/>
    <col min="7944" max="7944" width="12.625" style="17" customWidth="1"/>
    <col min="7945" max="7945" width="1.75" style="17" customWidth="1"/>
    <col min="7946" max="7946" width="1.625" style="17" customWidth="1"/>
    <col min="7947" max="7947" width="14.625" style="17" customWidth="1"/>
    <col min="7948" max="8186" width="9" style="17"/>
    <col min="8187" max="8187" width="0.75" style="17" customWidth="1"/>
    <col min="8188" max="8188" width="3.625" style="17" customWidth="1"/>
    <col min="8189" max="8189" width="19.625" style="17" customWidth="1"/>
    <col min="8190" max="8190" width="4.75" style="17" customWidth="1"/>
    <col min="8191" max="8192" width="9.25" style="17" customWidth="1"/>
    <col min="8193" max="8193" width="8.625" style="17" customWidth="1"/>
    <col min="8194" max="8195" width="7" style="17" customWidth="1"/>
    <col min="8196" max="8196" width="11.625" style="17" customWidth="1"/>
    <col min="8197" max="8197" width="7.625" style="17" customWidth="1"/>
    <col min="8198" max="8198" width="14.625" style="17" customWidth="1"/>
    <col min="8199" max="8199" width="2.875" style="17" customWidth="1"/>
    <col min="8200" max="8200" width="12.625" style="17" customWidth="1"/>
    <col min="8201" max="8201" width="1.75" style="17" customWidth="1"/>
    <col min="8202" max="8202" width="1.625" style="17" customWidth="1"/>
    <col min="8203" max="8203" width="14.625" style="17" customWidth="1"/>
    <col min="8204" max="8442" width="9" style="17"/>
    <col min="8443" max="8443" width="0.75" style="17" customWidth="1"/>
    <col min="8444" max="8444" width="3.625" style="17" customWidth="1"/>
    <col min="8445" max="8445" width="19.625" style="17" customWidth="1"/>
    <col min="8446" max="8446" width="4.75" style="17" customWidth="1"/>
    <col min="8447" max="8448" width="9.25" style="17" customWidth="1"/>
    <col min="8449" max="8449" width="8.625" style="17" customWidth="1"/>
    <col min="8450" max="8451" width="7" style="17" customWidth="1"/>
    <col min="8452" max="8452" width="11.625" style="17" customWidth="1"/>
    <col min="8453" max="8453" width="7.625" style="17" customWidth="1"/>
    <col min="8454" max="8454" width="14.625" style="17" customWidth="1"/>
    <col min="8455" max="8455" width="2.875" style="17" customWidth="1"/>
    <col min="8456" max="8456" width="12.625" style="17" customWidth="1"/>
    <col min="8457" max="8457" width="1.75" style="17" customWidth="1"/>
    <col min="8458" max="8458" width="1.625" style="17" customWidth="1"/>
    <col min="8459" max="8459" width="14.625" style="17" customWidth="1"/>
    <col min="8460" max="8698" width="9" style="17"/>
    <col min="8699" max="8699" width="0.75" style="17" customWidth="1"/>
    <col min="8700" max="8700" width="3.625" style="17" customWidth="1"/>
    <col min="8701" max="8701" width="19.625" style="17" customWidth="1"/>
    <col min="8702" max="8702" width="4.75" style="17" customWidth="1"/>
    <col min="8703" max="8704" width="9.25" style="17" customWidth="1"/>
    <col min="8705" max="8705" width="8.625" style="17" customWidth="1"/>
    <col min="8706" max="8707" width="7" style="17" customWidth="1"/>
    <col min="8708" max="8708" width="11.625" style="17" customWidth="1"/>
    <col min="8709" max="8709" width="7.625" style="17" customWidth="1"/>
    <col min="8710" max="8710" width="14.625" style="17" customWidth="1"/>
    <col min="8711" max="8711" width="2.875" style="17" customWidth="1"/>
    <col min="8712" max="8712" width="12.625" style="17" customWidth="1"/>
    <col min="8713" max="8713" width="1.75" style="17" customWidth="1"/>
    <col min="8714" max="8714" width="1.625" style="17" customWidth="1"/>
    <col min="8715" max="8715" width="14.625" style="17" customWidth="1"/>
    <col min="8716" max="8954" width="9" style="17"/>
    <col min="8955" max="8955" width="0.75" style="17" customWidth="1"/>
    <col min="8956" max="8956" width="3.625" style="17" customWidth="1"/>
    <col min="8957" max="8957" width="19.625" style="17" customWidth="1"/>
    <col min="8958" max="8958" width="4.75" style="17" customWidth="1"/>
    <col min="8959" max="8960" width="9.25" style="17" customWidth="1"/>
    <col min="8961" max="8961" width="8.625" style="17" customWidth="1"/>
    <col min="8962" max="8963" width="7" style="17" customWidth="1"/>
    <col min="8964" max="8964" width="11.625" style="17" customWidth="1"/>
    <col min="8965" max="8965" width="7.625" style="17" customWidth="1"/>
    <col min="8966" max="8966" width="14.625" style="17" customWidth="1"/>
    <col min="8967" max="8967" width="2.875" style="17" customWidth="1"/>
    <col min="8968" max="8968" width="12.625" style="17" customWidth="1"/>
    <col min="8969" max="8969" width="1.75" style="17" customWidth="1"/>
    <col min="8970" max="8970" width="1.625" style="17" customWidth="1"/>
    <col min="8971" max="8971" width="14.625" style="17" customWidth="1"/>
    <col min="8972" max="9210" width="9" style="17"/>
    <col min="9211" max="9211" width="0.75" style="17" customWidth="1"/>
    <col min="9212" max="9212" width="3.625" style="17" customWidth="1"/>
    <col min="9213" max="9213" width="19.625" style="17" customWidth="1"/>
    <col min="9214" max="9214" width="4.75" style="17" customWidth="1"/>
    <col min="9215" max="9216" width="9.25" style="17" customWidth="1"/>
    <col min="9217" max="9217" width="8.625" style="17" customWidth="1"/>
    <col min="9218" max="9219" width="7" style="17" customWidth="1"/>
    <col min="9220" max="9220" width="11.625" style="17" customWidth="1"/>
    <col min="9221" max="9221" width="7.625" style="17" customWidth="1"/>
    <col min="9222" max="9222" width="14.625" style="17" customWidth="1"/>
    <col min="9223" max="9223" width="2.875" style="17" customWidth="1"/>
    <col min="9224" max="9224" width="12.625" style="17" customWidth="1"/>
    <col min="9225" max="9225" width="1.75" style="17" customWidth="1"/>
    <col min="9226" max="9226" width="1.625" style="17" customWidth="1"/>
    <col min="9227" max="9227" width="14.625" style="17" customWidth="1"/>
    <col min="9228" max="9466" width="9" style="17"/>
    <col min="9467" max="9467" width="0.75" style="17" customWidth="1"/>
    <col min="9468" max="9468" width="3.625" style="17" customWidth="1"/>
    <col min="9469" max="9469" width="19.625" style="17" customWidth="1"/>
    <col min="9470" max="9470" width="4.75" style="17" customWidth="1"/>
    <col min="9471" max="9472" width="9.25" style="17" customWidth="1"/>
    <col min="9473" max="9473" width="8.625" style="17" customWidth="1"/>
    <col min="9474" max="9475" width="7" style="17" customWidth="1"/>
    <col min="9476" max="9476" width="11.625" style="17" customWidth="1"/>
    <col min="9477" max="9477" width="7.625" style="17" customWidth="1"/>
    <col min="9478" max="9478" width="14.625" style="17" customWidth="1"/>
    <col min="9479" max="9479" width="2.875" style="17" customWidth="1"/>
    <col min="9480" max="9480" width="12.625" style="17" customWidth="1"/>
    <col min="9481" max="9481" width="1.75" style="17" customWidth="1"/>
    <col min="9482" max="9482" width="1.625" style="17" customWidth="1"/>
    <col min="9483" max="9483" width="14.625" style="17" customWidth="1"/>
    <col min="9484" max="9722" width="9" style="17"/>
    <col min="9723" max="9723" width="0.75" style="17" customWidth="1"/>
    <col min="9724" max="9724" width="3.625" style="17" customWidth="1"/>
    <col min="9725" max="9725" width="19.625" style="17" customWidth="1"/>
    <col min="9726" max="9726" width="4.75" style="17" customWidth="1"/>
    <col min="9727" max="9728" width="9.25" style="17" customWidth="1"/>
    <col min="9729" max="9729" width="8.625" style="17" customWidth="1"/>
    <col min="9730" max="9731" width="7" style="17" customWidth="1"/>
    <col min="9732" max="9732" width="11.625" style="17" customWidth="1"/>
    <col min="9733" max="9733" width="7.625" style="17" customWidth="1"/>
    <col min="9734" max="9734" width="14.625" style="17" customWidth="1"/>
    <col min="9735" max="9735" width="2.875" style="17" customWidth="1"/>
    <col min="9736" max="9736" width="12.625" style="17" customWidth="1"/>
    <col min="9737" max="9737" width="1.75" style="17" customWidth="1"/>
    <col min="9738" max="9738" width="1.625" style="17" customWidth="1"/>
    <col min="9739" max="9739" width="14.625" style="17" customWidth="1"/>
    <col min="9740" max="9978" width="9" style="17"/>
    <col min="9979" max="9979" width="0.75" style="17" customWidth="1"/>
    <col min="9980" max="9980" width="3.625" style="17" customWidth="1"/>
    <col min="9981" max="9981" width="19.625" style="17" customWidth="1"/>
    <col min="9982" max="9982" width="4.75" style="17" customWidth="1"/>
    <col min="9983" max="9984" width="9.25" style="17" customWidth="1"/>
    <col min="9985" max="9985" width="8.625" style="17" customWidth="1"/>
    <col min="9986" max="9987" width="7" style="17" customWidth="1"/>
    <col min="9988" max="9988" width="11.625" style="17" customWidth="1"/>
    <col min="9989" max="9989" width="7.625" style="17" customWidth="1"/>
    <col min="9990" max="9990" width="14.625" style="17" customWidth="1"/>
    <col min="9991" max="9991" width="2.875" style="17" customWidth="1"/>
    <col min="9992" max="9992" width="12.625" style="17" customWidth="1"/>
    <col min="9993" max="9993" width="1.75" style="17" customWidth="1"/>
    <col min="9994" max="9994" width="1.625" style="17" customWidth="1"/>
    <col min="9995" max="9995" width="14.625" style="17" customWidth="1"/>
    <col min="9996" max="10234" width="9" style="17"/>
    <col min="10235" max="10235" width="0.75" style="17" customWidth="1"/>
    <col min="10236" max="10236" width="3.625" style="17" customWidth="1"/>
    <col min="10237" max="10237" width="19.625" style="17" customWidth="1"/>
    <col min="10238" max="10238" width="4.75" style="17" customWidth="1"/>
    <col min="10239" max="10240" width="9.25" style="17" customWidth="1"/>
    <col min="10241" max="10241" width="8.625" style="17" customWidth="1"/>
    <col min="10242" max="10243" width="7" style="17" customWidth="1"/>
    <col min="10244" max="10244" width="11.625" style="17" customWidth="1"/>
    <col min="10245" max="10245" width="7.625" style="17" customWidth="1"/>
    <col min="10246" max="10246" width="14.625" style="17" customWidth="1"/>
    <col min="10247" max="10247" width="2.875" style="17" customWidth="1"/>
    <col min="10248" max="10248" width="12.625" style="17" customWidth="1"/>
    <col min="10249" max="10249" width="1.75" style="17" customWidth="1"/>
    <col min="10250" max="10250" width="1.625" style="17" customWidth="1"/>
    <col min="10251" max="10251" width="14.625" style="17" customWidth="1"/>
    <col min="10252" max="10490" width="9" style="17"/>
    <col min="10491" max="10491" width="0.75" style="17" customWidth="1"/>
    <col min="10492" max="10492" width="3.625" style="17" customWidth="1"/>
    <col min="10493" max="10493" width="19.625" style="17" customWidth="1"/>
    <col min="10494" max="10494" width="4.75" style="17" customWidth="1"/>
    <col min="10495" max="10496" width="9.25" style="17" customWidth="1"/>
    <col min="10497" max="10497" width="8.625" style="17" customWidth="1"/>
    <col min="10498" max="10499" width="7" style="17" customWidth="1"/>
    <col min="10500" max="10500" width="11.625" style="17" customWidth="1"/>
    <col min="10501" max="10501" width="7.625" style="17" customWidth="1"/>
    <col min="10502" max="10502" width="14.625" style="17" customWidth="1"/>
    <col min="10503" max="10503" width="2.875" style="17" customWidth="1"/>
    <col min="10504" max="10504" width="12.625" style="17" customWidth="1"/>
    <col min="10505" max="10505" width="1.75" style="17" customWidth="1"/>
    <col min="10506" max="10506" width="1.625" style="17" customWidth="1"/>
    <col min="10507" max="10507" width="14.625" style="17" customWidth="1"/>
    <col min="10508" max="10746" width="9" style="17"/>
    <col min="10747" max="10747" width="0.75" style="17" customWidth="1"/>
    <col min="10748" max="10748" width="3.625" style="17" customWidth="1"/>
    <col min="10749" max="10749" width="19.625" style="17" customWidth="1"/>
    <col min="10750" max="10750" width="4.75" style="17" customWidth="1"/>
    <col min="10751" max="10752" width="9.25" style="17" customWidth="1"/>
    <col min="10753" max="10753" width="8.625" style="17" customWidth="1"/>
    <col min="10754" max="10755" width="7" style="17" customWidth="1"/>
    <col min="10756" max="10756" width="11.625" style="17" customWidth="1"/>
    <col min="10757" max="10757" width="7.625" style="17" customWidth="1"/>
    <col min="10758" max="10758" width="14.625" style="17" customWidth="1"/>
    <col min="10759" max="10759" width="2.875" style="17" customWidth="1"/>
    <col min="10760" max="10760" width="12.625" style="17" customWidth="1"/>
    <col min="10761" max="10761" width="1.75" style="17" customWidth="1"/>
    <col min="10762" max="10762" width="1.625" style="17" customWidth="1"/>
    <col min="10763" max="10763" width="14.625" style="17" customWidth="1"/>
    <col min="10764" max="11002" width="9" style="17"/>
    <col min="11003" max="11003" width="0.75" style="17" customWidth="1"/>
    <col min="11004" max="11004" width="3.625" style="17" customWidth="1"/>
    <col min="11005" max="11005" width="19.625" style="17" customWidth="1"/>
    <col min="11006" max="11006" width="4.75" style="17" customWidth="1"/>
    <col min="11007" max="11008" width="9.25" style="17" customWidth="1"/>
    <col min="11009" max="11009" width="8.625" style="17" customWidth="1"/>
    <col min="11010" max="11011" width="7" style="17" customWidth="1"/>
    <col min="11012" max="11012" width="11.625" style="17" customWidth="1"/>
    <col min="11013" max="11013" width="7.625" style="17" customWidth="1"/>
    <col min="11014" max="11014" width="14.625" style="17" customWidth="1"/>
    <col min="11015" max="11015" width="2.875" style="17" customWidth="1"/>
    <col min="11016" max="11016" width="12.625" style="17" customWidth="1"/>
    <col min="11017" max="11017" width="1.75" style="17" customWidth="1"/>
    <col min="11018" max="11018" width="1.625" style="17" customWidth="1"/>
    <col min="11019" max="11019" width="14.625" style="17" customWidth="1"/>
    <col min="11020" max="11258" width="9" style="17"/>
    <col min="11259" max="11259" width="0.75" style="17" customWidth="1"/>
    <col min="11260" max="11260" width="3.625" style="17" customWidth="1"/>
    <col min="11261" max="11261" width="19.625" style="17" customWidth="1"/>
    <col min="11262" max="11262" width="4.75" style="17" customWidth="1"/>
    <col min="11263" max="11264" width="9.25" style="17" customWidth="1"/>
    <col min="11265" max="11265" width="8.625" style="17" customWidth="1"/>
    <col min="11266" max="11267" width="7" style="17" customWidth="1"/>
    <col min="11268" max="11268" width="11.625" style="17" customWidth="1"/>
    <col min="11269" max="11269" width="7.625" style="17" customWidth="1"/>
    <col min="11270" max="11270" width="14.625" style="17" customWidth="1"/>
    <col min="11271" max="11271" width="2.875" style="17" customWidth="1"/>
    <col min="11272" max="11272" width="12.625" style="17" customWidth="1"/>
    <col min="11273" max="11273" width="1.75" style="17" customWidth="1"/>
    <col min="11274" max="11274" width="1.625" style="17" customWidth="1"/>
    <col min="11275" max="11275" width="14.625" style="17" customWidth="1"/>
    <col min="11276" max="11514" width="9" style="17"/>
    <col min="11515" max="11515" width="0.75" style="17" customWidth="1"/>
    <col min="11516" max="11516" width="3.625" style="17" customWidth="1"/>
    <col min="11517" max="11517" width="19.625" style="17" customWidth="1"/>
    <col min="11518" max="11518" width="4.75" style="17" customWidth="1"/>
    <col min="11519" max="11520" width="9.25" style="17" customWidth="1"/>
    <col min="11521" max="11521" width="8.625" style="17" customWidth="1"/>
    <col min="11522" max="11523" width="7" style="17" customWidth="1"/>
    <col min="11524" max="11524" width="11.625" style="17" customWidth="1"/>
    <col min="11525" max="11525" width="7.625" style="17" customWidth="1"/>
    <col min="11526" max="11526" width="14.625" style="17" customWidth="1"/>
    <col min="11527" max="11527" width="2.875" style="17" customWidth="1"/>
    <col min="11528" max="11528" width="12.625" style="17" customWidth="1"/>
    <col min="11529" max="11529" width="1.75" style="17" customWidth="1"/>
    <col min="11530" max="11530" width="1.625" style="17" customWidth="1"/>
    <col min="11531" max="11531" width="14.625" style="17" customWidth="1"/>
    <col min="11532" max="11770" width="9" style="17"/>
    <col min="11771" max="11771" width="0.75" style="17" customWidth="1"/>
    <col min="11772" max="11772" width="3.625" style="17" customWidth="1"/>
    <col min="11773" max="11773" width="19.625" style="17" customWidth="1"/>
    <col min="11774" max="11774" width="4.75" style="17" customWidth="1"/>
    <col min="11775" max="11776" width="9.25" style="17" customWidth="1"/>
    <col min="11777" max="11777" width="8.625" style="17" customWidth="1"/>
    <col min="11778" max="11779" width="7" style="17" customWidth="1"/>
    <col min="11780" max="11780" width="11.625" style="17" customWidth="1"/>
    <col min="11781" max="11781" width="7.625" style="17" customWidth="1"/>
    <col min="11782" max="11782" width="14.625" style="17" customWidth="1"/>
    <col min="11783" max="11783" width="2.875" style="17" customWidth="1"/>
    <col min="11784" max="11784" width="12.625" style="17" customWidth="1"/>
    <col min="11785" max="11785" width="1.75" style="17" customWidth="1"/>
    <col min="11786" max="11786" width="1.625" style="17" customWidth="1"/>
    <col min="11787" max="11787" width="14.625" style="17" customWidth="1"/>
    <col min="11788" max="12026" width="9" style="17"/>
    <col min="12027" max="12027" width="0.75" style="17" customWidth="1"/>
    <col min="12028" max="12028" width="3.625" style="17" customWidth="1"/>
    <col min="12029" max="12029" width="19.625" style="17" customWidth="1"/>
    <col min="12030" max="12030" width="4.75" style="17" customWidth="1"/>
    <col min="12031" max="12032" width="9.25" style="17" customWidth="1"/>
    <col min="12033" max="12033" width="8.625" style="17" customWidth="1"/>
    <col min="12034" max="12035" width="7" style="17" customWidth="1"/>
    <col min="12036" max="12036" width="11.625" style="17" customWidth="1"/>
    <col min="12037" max="12037" width="7.625" style="17" customWidth="1"/>
    <col min="12038" max="12038" width="14.625" style="17" customWidth="1"/>
    <col min="12039" max="12039" width="2.875" style="17" customWidth="1"/>
    <col min="12040" max="12040" width="12.625" style="17" customWidth="1"/>
    <col min="12041" max="12041" width="1.75" style="17" customWidth="1"/>
    <col min="12042" max="12042" width="1.625" style="17" customWidth="1"/>
    <col min="12043" max="12043" width="14.625" style="17" customWidth="1"/>
    <col min="12044" max="12282" width="9" style="17"/>
    <col min="12283" max="12283" width="0.75" style="17" customWidth="1"/>
    <col min="12284" max="12284" width="3.625" style="17" customWidth="1"/>
    <col min="12285" max="12285" width="19.625" style="17" customWidth="1"/>
    <col min="12286" max="12286" width="4.75" style="17" customWidth="1"/>
    <col min="12287" max="12288" width="9.25" style="17" customWidth="1"/>
    <col min="12289" max="12289" width="8.625" style="17" customWidth="1"/>
    <col min="12290" max="12291" width="7" style="17" customWidth="1"/>
    <col min="12292" max="12292" width="11.625" style="17" customWidth="1"/>
    <col min="12293" max="12293" width="7.625" style="17" customWidth="1"/>
    <col min="12294" max="12294" width="14.625" style="17" customWidth="1"/>
    <col min="12295" max="12295" width="2.875" style="17" customWidth="1"/>
    <col min="12296" max="12296" width="12.625" style="17" customWidth="1"/>
    <col min="12297" max="12297" width="1.75" style="17" customWidth="1"/>
    <col min="12298" max="12298" width="1.625" style="17" customWidth="1"/>
    <col min="12299" max="12299" width="14.625" style="17" customWidth="1"/>
    <col min="12300" max="12538" width="9" style="17"/>
    <col min="12539" max="12539" width="0.75" style="17" customWidth="1"/>
    <col min="12540" max="12540" width="3.625" style="17" customWidth="1"/>
    <col min="12541" max="12541" width="19.625" style="17" customWidth="1"/>
    <col min="12542" max="12542" width="4.75" style="17" customWidth="1"/>
    <col min="12543" max="12544" width="9.25" style="17" customWidth="1"/>
    <col min="12545" max="12545" width="8.625" style="17" customWidth="1"/>
    <col min="12546" max="12547" width="7" style="17" customWidth="1"/>
    <col min="12548" max="12548" width="11.625" style="17" customWidth="1"/>
    <col min="12549" max="12549" width="7.625" style="17" customWidth="1"/>
    <col min="12550" max="12550" width="14.625" style="17" customWidth="1"/>
    <col min="12551" max="12551" width="2.875" style="17" customWidth="1"/>
    <col min="12552" max="12552" width="12.625" style="17" customWidth="1"/>
    <col min="12553" max="12553" width="1.75" style="17" customWidth="1"/>
    <col min="12554" max="12554" width="1.625" style="17" customWidth="1"/>
    <col min="12555" max="12555" width="14.625" style="17" customWidth="1"/>
    <col min="12556" max="12794" width="9" style="17"/>
    <col min="12795" max="12795" width="0.75" style="17" customWidth="1"/>
    <col min="12796" max="12796" width="3.625" style="17" customWidth="1"/>
    <col min="12797" max="12797" width="19.625" style="17" customWidth="1"/>
    <col min="12798" max="12798" width="4.75" style="17" customWidth="1"/>
    <col min="12799" max="12800" width="9.25" style="17" customWidth="1"/>
    <col min="12801" max="12801" width="8.625" style="17" customWidth="1"/>
    <col min="12802" max="12803" width="7" style="17" customWidth="1"/>
    <col min="12804" max="12804" width="11.625" style="17" customWidth="1"/>
    <col min="12805" max="12805" width="7.625" style="17" customWidth="1"/>
    <col min="12806" max="12806" width="14.625" style="17" customWidth="1"/>
    <col min="12807" max="12807" width="2.875" style="17" customWidth="1"/>
    <col min="12808" max="12808" width="12.625" style="17" customWidth="1"/>
    <col min="12809" max="12809" width="1.75" style="17" customWidth="1"/>
    <col min="12810" max="12810" width="1.625" style="17" customWidth="1"/>
    <col min="12811" max="12811" width="14.625" style="17" customWidth="1"/>
    <col min="12812" max="13050" width="9" style="17"/>
    <col min="13051" max="13051" width="0.75" style="17" customWidth="1"/>
    <col min="13052" max="13052" width="3.625" style="17" customWidth="1"/>
    <col min="13053" max="13053" width="19.625" style="17" customWidth="1"/>
    <col min="13054" max="13054" width="4.75" style="17" customWidth="1"/>
    <col min="13055" max="13056" width="9.25" style="17" customWidth="1"/>
    <col min="13057" max="13057" width="8.625" style="17" customWidth="1"/>
    <col min="13058" max="13059" width="7" style="17" customWidth="1"/>
    <col min="13060" max="13060" width="11.625" style="17" customWidth="1"/>
    <col min="13061" max="13061" width="7.625" style="17" customWidth="1"/>
    <col min="13062" max="13062" width="14.625" style="17" customWidth="1"/>
    <col min="13063" max="13063" width="2.875" style="17" customWidth="1"/>
    <col min="13064" max="13064" width="12.625" style="17" customWidth="1"/>
    <col min="13065" max="13065" width="1.75" style="17" customWidth="1"/>
    <col min="13066" max="13066" width="1.625" style="17" customWidth="1"/>
    <col min="13067" max="13067" width="14.625" style="17" customWidth="1"/>
    <col min="13068" max="13306" width="9" style="17"/>
    <col min="13307" max="13307" width="0.75" style="17" customWidth="1"/>
    <col min="13308" max="13308" width="3.625" style="17" customWidth="1"/>
    <col min="13309" max="13309" width="19.625" style="17" customWidth="1"/>
    <col min="13310" max="13310" width="4.75" style="17" customWidth="1"/>
    <col min="13311" max="13312" width="9.25" style="17" customWidth="1"/>
    <col min="13313" max="13313" width="8.625" style="17" customWidth="1"/>
    <col min="13314" max="13315" width="7" style="17" customWidth="1"/>
    <col min="13316" max="13316" width="11.625" style="17" customWidth="1"/>
    <col min="13317" max="13317" width="7.625" style="17" customWidth="1"/>
    <col min="13318" max="13318" width="14.625" style="17" customWidth="1"/>
    <col min="13319" max="13319" width="2.875" style="17" customWidth="1"/>
    <col min="13320" max="13320" width="12.625" style="17" customWidth="1"/>
    <col min="13321" max="13321" width="1.75" style="17" customWidth="1"/>
    <col min="13322" max="13322" width="1.625" style="17" customWidth="1"/>
    <col min="13323" max="13323" width="14.625" style="17" customWidth="1"/>
    <col min="13324" max="13562" width="9" style="17"/>
    <col min="13563" max="13563" width="0.75" style="17" customWidth="1"/>
    <col min="13564" max="13564" width="3.625" style="17" customWidth="1"/>
    <col min="13565" max="13565" width="19.625" style="17" customWidth="1"/>
    <col min="13566" max="13566" width="4.75" style="17" customWidth="1"/>
    <col min="13567" max="13568" width="9.25" style="17" customWidth="1"/>
    <col min="13569" max="13569" width="8.625" style="17" customWidth="1"/>
    <col min="13570" max="13571" width="7" style="17" customWidth="1"/>
    <col min="13572" max="13572" width="11.625" style="17" customWidth="1"/>
    <col min="13573" max="13573" width="7.625" style="17" customWidth="1"/>
    <col min="13574" max="13574" width="14.625" style="17" customWidth="1"/>
    <col min="13575" max="13575" width="2.875" style="17" customWidth="1"/>
    <col min="13576" max="13576" width="12.625" style="17" customWidth="1"/>
    <col min="13577" max="13577" width="1.75" style="17" customWidth="1"/>
    <col min="13578" max="13578" width="1.625" style="17" customWidth="1"/>
    <col min="13579" max="13579" width="14.625" style="17" customWidth="1"/>
    <col min="13580" max="13818" width="9" style="17"/>
    <col min="13819" max="13819" width="0.75" style="17" customWidth="1"/>
    <col min="13820" max="13820" width="3.625" style="17" customWidth="1"/>
    <col min="13821" max="13821" width="19.625" style="17" customWidth="1"/>
    <col min="13822" max="13822" width="4.75" style="17" customWidth="1"/>
    <col min="13823" max="13824" width="9.25" style="17" customWidth="1"/>
    <col min="13825" max="13825" width="8.625" style="17" customWidth="1"/>
    <col min="13826" max="13827" width="7" style="17" customWidth="1"/>
    <col min="13828" max="13828" width="11.625" style="17" customWidth="1"/>
    <col min="13829" max="13829" width="7.625" style="17" customWidth="1"/>
    <col min="13830" max="13830" width="14.625" style="17" customWidth="1"/>
    <col min="13831" max="13831" width="2.875" style="17" customWidth="1"/>
    <col min="13832" max="13832" width="12.625" style="17" customWidth="1"/>
    <col min="13833" max="13833" width="1.75" style="17" customWidth="1"/>
    <col min="13834" max="13834" width="1.625" style="17" customWidth="1"/>
    <col min="13835" max="13835" width="14.625" style="17" customWidth="1"/>
    <col min="13836" max="14074" width="9" style="17"/>
    <col min="14075" max="14075" width="0.75" style="17" customWidth="1"/>
    <col min="14076" max="14076" width="3.625" style="17" customWidth="1"/>
    <col min="14077" max="14077" width="19.625" style="17" customWidth="1"/>
    <col min="14078" max="14078" width="4.75" style="17" customWidth="1"/>
    <col min="14079" max="14080" width="9.25" style="17" customWidth="1"/>
    <col min="14081" max="14081" width="8.625" style="17" customWidth="1"/>
    <col min="14082" max="14083" width="7" style="17" customWidth="1"/>
    <col min="14084" max="14084" width="11.625" style="17" customWidth="1"/>
    <col min="14085" max="14085" width="7.625" style="17" customWidth="1"/>
    <col min="14086" max="14086" width="14.625" style="17" customWidth="1"/>
    <col min="14087" max="14087" width="2.875" style="17" customWidth="1"/>
    <col min="14088" max="14088" width="12.625" style="17" customWidth="1"/>
    <col min="14089" max="14089" width="1.75" style="17" customWidth="1"/>
    <col min="14090" max="14090" width="1.625" style="17" customWidth="1"/>
    <col min="14091" max="14091" width="14.625" style="17" customWidth="1"/>
    <col min="14092" max="14330" width="9" style="17"/>
    <col min="14331" max="14331" width="0.75" style="17" customWidth="1"/>
    <col min="14332" max="14332" width="3.625" style="17" customWidth="1"/>
    <col min="14333" max="14333" width="19.625" style="17" customWidth="1"/>
    <col min="14334" max="14334" width="4.75" style="17" customWidth="1"/>
    <col min="14335" max="14336" width="9.25" style="17" customWidth="1"/>
    <col min="14337" max="14337" width="8.625" style="17" customWidth="1"/>
    <col min="14338" max="14339" width="7" style="17" customWidth="1"/>
    <col min="14340" max="14340" width="11.625" style="17" customWidth="1"/>
    <col min="14341" max="14341" width="7.625" style="17" customWidth="1"/>
    <col min="14342" max="14342" width="14.625" style="17" customWidth="1"/>
    <col min="14343" max="14343" width="2.875" style="17" customWidth="1"/>
    <col min="14344" max="14344" width="12.625" style="17" customWidth="1"/>
    <col min="14345" max="14345" width="1.75" style="17" customWidth="1"/>
    <col min="14346" max="14346" width="1.625" style="17" customWidth="1"/>
    <col min="14347" max="14347" width="14.625" style="17" customWidth="1"/>
    <col min="14348" max="14586" width="9" style="17"/>
    <col min="14587" max="14587" width="0.75" style="17" customWidth="1"/>
    <col min="14588" max="14588" width="3.625" style="17" customWidth="1"/>
    <col min="14589" max="14589" width="19.625" style="17" customWidth="1"/>
    <col min="14590" max="14590" width="4.75" style="17" customWidth="1"/>
    <col min="14591" max="14592" width="9.25" style="17" customWidth="1"/>
    <col min="14593" max="14593" width="8.625" style="17" customWidth="1"/>
    <col min="14594" max="14595" width="7" style="17" customWidth="1"/>
    <col min="14596" max="14596" width="11.625" style="17" customWidth="1"/>
    <col min="14597" max="14597" width="7.625" style="17" customWidth="1"/>
    <col min="14598" max="14598" width="14.625" style="17" customWidth="1"/>
    <col min="14599" max="14599" width="2.875" style="17" customWidth="1"/>
    <col min="14600" max="14600" width="12.625" style="17" customWidth="1"/>
    <col min="14601" max="14601" width="1.75" style="17" customWidth="1"/>
    <col min="14602" max="14602" width="1.625" style="17" customWidth="1"/>
    <col min="14603" max="14603" width="14.625" style="17" customWidth="1"/>
    <col min="14604" max="14842" width="9" style="17"/>
    <col min="14843" max="14843" width="0.75" style="17" customWidth="1"/>
    <col min="14844" max="14844" width="3.625" style="17" customWidth="1"/>
    <col min="14845" max="14845" width="19.625" style="17" customWidth="1"/>
    <col min="14846" max="14846" width="4.75" style="17" customWidth="1"/>
    <col min="14847" max="14848" width="9.25" style="17" customWidth="1"/>
    <col min="14849" max="14849" width="8.625" style="17" customWidth="1"/>
    <col min="14850" max="14851" width="7" style="17" customWidth="1"/>
    <col min="14852" max="14852" width="11.625" style="17" customWidth="1"/>
    <col min="14853" max="14853" width="7.625" style="17" customWidth="1"/>
    <col min="14854" max="14854" width="14.625" style="17" customWidth="1"/>
    <col min="14855" max="14855" width="2.875" style="17" customWidth="1"/>
    <col min="14856" max="14856" width="12.625" style="17" customWidth="1"/>
    <col min="14857" max="14857" width="1.75" style="17" customWidth="1"/>
    <col min="14858" max="14858" width="1.625" style="17" customWidth="1"/>
    <col min="14859" max="14859" width="14.625" style="17" customWidth="1"/>
    <col min="14860" max="15098" width="9" style="17"/>
    <col min="15099" max="15099" width="0.75" style="17" customWidth="1"/>
    <col min="15100" max="15100" width="3.625" style="17" customWidth="1"/>
    <col min="15101" max="15101" width="19.625" style="17" customWidth="1"/>
    <col min="15102" max="15102" width="4.75" style="17" customWidth="1"/>
    <col min="15103" max="15104" width="9.25" style="17" customWidth="1"/>
    <col min="15105" max="15105" width="8.625" style="17" customWidth="1"/>
    <col min="15106" max="15107" width="7" style="17" customWidth="1"/>
    <col min="15108" max="15108" width="11.625" style="17" customWidth="1"/>
    <col min="15109" max="15109" width="7.625" style="17" customWidth="1"/>
    <col min="15110" max="15110" width="14.625" style="17" customWidth="1"/>
    <col min="15111" max="15111" width="2.875" style="17" customWidth="1"/>
    <col min="15112" max="15112" width="12.625" style="17" customWidth="1"/>
    <col min="15113" max="15113" width="1.75" style="17" customWidth="1"/>
    <col min="15114" max="15114" width="1.625" style="17" customWidth="1"/>
    <col min="15115" max="15115" width="14.625" style="17" customWidth="1"/>
    <col min="15116" max="15354" width="9" style="17"/>
    <col min="15355" max="15355" width="0.75" style="17" customWidth="1"/>
    <col min="15356" max="15356" width="3.625" style="17" customWidth="1"/>
    <col min="15357" max="15357" width="19.625" style="17" customWidth="1"/>
    <col min="15358" max="15358" width="4.75" style="17" customWidth="1"/>
    <col min="15359" max="15360" width="9.25" style="17" customWidth="1"/>
    <col min="15361" max="15361" width="8.625" style="17" customWidth="1"/>
    <col min="15362" max="15363" width="7" style="17" customWidth="1"/>
    <col min="15364" max="15364" width="11.625" style="17" customWidth="1"/>
    <col min="15365" max="15365" width="7.625" style="17" customWidth="1"/>
    <col min="15366" max="15366" width="14.625" style="17" customWidth="1"/>
    <col min="15367" max="15367" width="2.875" style="17" customWidth="1"/>
    <col min="15368" max="15368" width="12.625" style="17" customWidth="1"/>
    <col min="15369" max="15369" width="1.75" style="17" customWidth="1"/>
    <col min="15370" max="15370" width="1.625" style="17" customWidth="1"/>
    <col min="15371" max="15371" width="14.625" style="17" customWidth="1"/>
    <col min="15372" max="15610" width="9" style="17"/>
    <col min="15611" max="15611" width="0.75" style="17" customWidth="1"/>
    <col min="15612" max="15612" width="3.625" style="17" customWidth="1"/>
    <col min="15613" max="15613" width="19.625" style="17" customWidth="1"/>
    <col min="15614" max="15614" width="4.75" style="17" customWidth="1"/>
    <col min="15615" max="15616" width="9.25" style="17" customWidth="1"/>
    <col min="15617" max="15617" width="8.625" style="17" customWidth="1"/>
    <col min="15618" max="15619" width="7" style="17" customWidth="1"/>
    <col min="15620" max="15620" width="11.625" style="17" customWidth="1"/>
    <col min="15621" max="15621" width="7.625" style="17" customWidth="1"/>
    <col min="15622" max="15622" width="14.625" style="17" customWidth="1"/>
    <col min="15623" max="15623" width="2.875" style="17" customWidth="1"/>
    <col min="15624" max="15624" width="12.625" style="17" customWidth="1"/>
    <col min="15625" max="15625" width="1.75" style="17" customWidth="1"/>
    <col min="15626" max="15626" width="1.625" style="17" customWidth="1"/>
    <col min="15627" max="15627" width="14.625" style="17" customWidth="1"/>
    <col min="15628" max="15866" width="9" style="17"/>
    <col min="15867" max="15867" width="0.75" style="17" customWidth="1"/>
    <col min="15868" max="15868" width="3.625" style="17" customWidth="1"/>
    <col min="15869" max="15869" width="19.625" style="17" customWidth="1"/>
    <col min="15870" max="15870" width="4.75" style="17" customWidth="1"/>
    <col min="15871" max="15872" width="9.25" style="17" customWidth="1"/>
    <col min="15873" max="15873" width="8.625" style="17" customWidth="1"/>
    <col min="15874" max="15875" width="7" style="17" customWidth="1"/>
    <col min="15876" max="15876" width="11.625" style="17" customWidth="1"/>
    <col min="15877" max="15877" width="7.625" style="17" customWidth="1"/>
    <col min="15878" max="15878" width="14.625" style="17" customWidth="1"/>
    <col min="15879" max="15879" width="2.875" style="17" customWidth="1"/>
    <col min="15880" max="15880" width="12.625" style="17" customWidth="1"/>
    <col min="15881" max="15881" width="1.75" style="17" customWidth="1"/>
    <col min="15882" max="15882" width="1.625" style="17" customWidth="1"/>
    <col min="15883" max="15883" width="14.625" style="17" customWidth="1"/>
    <col min="15884" max="16122" width="9" style="17"/>
    <col min="16123" max="16123" width="0.75" style="17" customWidth="1"/>
    <col min="16124" max="16124" width="3.625" style="17" customWidth="1"/>
    <col min="16125" max="16125" width="19.625" style="17" customWidth="1"/>
    <col min="16126" max="16126" width="4.75" style="17" customWidth="1"/>
    <col min="16127" max="16128" width="9.25" style="17" customWidth="1"/>
    <col min="16129" max="16129" width="8.625" style="17" customWidth="1"/>
    <col min="16130" max="16131" width="7" style="17" customWidth="1"/>
    <col min="16132" max="16132" width="11.625" style="17" customWidth="1"/>
    <col min="16133" max="16133" width="7.625" style="17" customWidth="1"/>
    <col min="16134" max="16134" width="14.625" style="17" customWidth="1"/>
    <col min="16135" max="16135" width="2.875" style="17" customWidth="1"/>
    <col min="16136" max="16136" width="12.625" style="17" customWidth="1"/>
    <col min="16137" max="16137" width="1.75" style="17" customWidth="1"/>
    <col min="16138" max="16138" width="1.625" style="17" customWidth="1"/>
    <col min="16139" max="16139" width="14.625" style="17" customWidth="1"/>
    <col min="16140" max="16381" width="9" style="17"/>
    <col min="16382" max="16384" width="8.875" style="17" customWidth="1"/>
  </cols>
  <sheetData>
    <row r="1" spans="2:14" s="307" customFormat="1" ht="28.5" customHeight="1">
      <c r="B1" s="307" t="s">
        <v>575</v>
      </c>
      <c r="C1" s="308"/>
      <c r="D1" s="308"/>
      <c r="E1" s="308"/>
      <c r="F1" s="308"/>
      <c r="G1" s="308"/>
      <c r="H1" s="308"/>
      <c r="I1" s="309"/>
      <c r="J1" s="309"/>
      <c r="K1" s="309"/>
      <c r="L1" s="309"/>
    </row>
    <row r="2" spans="2:14" s="307" customFormat="1" ht="69" customHeight="1">
      <c r="B2" s="2658" t="s">
        <v>673</v>
      </c>
      <c r="C2" s="2658"/>
      <c r="D2" s="2658"/>
      <c r="E2" s="2658"/>
      <c r="F2" s="2658"/>
      <c r="G2" s="2658"/>
      <c r="H2" s="2658"/>
      <c r="I2" s="2658"/>
      <c r="J2" s="2658"/>
      <c r="K2" s="2658"/>
      <c r="L2" s="309"/>
      <c r="N2" s="2659" t="s">
        <v>672</v>
      </c>
    </row>
    <row r="3" spans="2:14" s="307" customFormat="1" ht="25.5" thickBot="1">
      <c r="C3" s="308"/>
      <c r="D3" s="308"/>
      <c r="E3" s="308"/>
      <c r="F3" s="308"/>
      <c r="G3" s="308"/>
      <c r="H3" s="308"/>
      <c r="I3" s="309"/>
      <c r="J3" s="309"/>
      <c r="K3" s="159" t="str">
        <f>'発注書（表紙） '!P2</f>
        <v>2026年4月改訂版</v>
      </c>
      <c r="L3" s="309"/>
      <c r="N3" s="17"/>
    </row>
    <row r="4" spans="2:14" s="476" customFormat="1" ht="27.75" customHeight="1" thickBot="1">
      <c r="B4" s="1231" t="s">
        <v>46</v>
      </c>
      <c r="C4" s="1232"/>
      <c r="D4" s="1232"/>
      <c r="E4" s="1232"/>
      <c r="F4" s="487" t="s">
        <v>101</v>
      </c>
      <c r="G4" s="487" t="s">
        <v>47</v>
      </c>
      <c r="H4" s="549" t="s">
        <v>48</v>
      </c>
      <c r="I4" s="487" t="s">
        <v>103</v>
      </c>
      <c r="J4" s="487" t="s">
        <v>45</v>
      </c>
      <c r="K4" s="489" t="s">
        <v>50</v>
      </c>
    </row>
    <row r="5" spans="2:14" s="313" customFormat="1" ht="39.75" customHeight="1" thickTop="1">
      <c r="B5" s="314">
        <v>1</v>
      </c>
      <c r="C5" s="1484" t="s">
        <v>576</v>
      </c>
      <c r="D5" s="1485"/>
      <c r="E5" s="1485"/>
      <c r="F5" s="315" t="s">
        <v>386</v>
      </c>
      <c r="G5" s="756"/>
      <c r="H5" s="757">
        <v>49800</v>
      </c>
      <c r="I5" s="758" t="str">
        <f>IF(G5="","",G5*H5)</f>
        <v/>
      </c>
      <c r="J5" s="759">
        <v>0.7</v>
      </c>
      <c r="K5" s="711" t="str">
        <f>IF(G5="","",I5*J5)</f>
        <v/>
      </c>
    </row>
    <row r="6" spans="2:14" s="313" customFormat="1" ht="39.75" customHeight="1" thickBot="1">
      <c r="B6" s="760">
        <v>2</v>
      </c>
      <c r="C6" s="2413" t="s">
        <v>577</v>
      </c>
      <c r="D6" s="2414"/>
      <c r="E6" s="2414"/>
      <c r="F6" s="761" t="s">
        <v>386</v>
      </c>
      <c r="G6" s="762"/>
      <c r="H6" s="763">
        <v>9960</v>
      </c>
      <c r="I6" s="764" t="str">
        <f>IF(G6="","",G6*H6)</f>
        <v/>
      </c>
      <c r="J6" s="765">
        <v>0.7</v>
      </c>
      <c r="K6" s="766" t="str">
        <f>IF(G6="","",I6*J6)</f>
        <v/>
      </c>
    </row>
    <row r="7" spans="2:14" s="313" customFormat="1" ht="39.75" customHeight="1" thickTop="1">
      <c r="B7" s="767">
        <v>3</v>
      </c>
      <c r="C7" s="2415" t="s">
        <v>578</v>
      </c>
      <c r="D7" s="2416"/>
      <c r="E7" s="2416"/>
      <c r="F7" s="768" t="s">
        <v>386</v>
      </c>
      <c r="G7" s="769"/>
      <c r="H7" s="770">
        <v>240000</v>
      </c>
      <c r="I7" s="401" t="str">
        <f>IF(G7="","",G7*H7)</f>
        <v/>
      </c>
      <c r="J7" s="771">
        <v>0.7</v>
      </c>
      <c r="K7" s="403" t="str">
        <f>IF(G7="","",I7*J7)</f>
        <v/>
      </c>
    </row>
    <row r="8" spans="2:14" s="313" customFormat="1" ht="39.75" customHeight="1" thickBot="1">
      <c r="B8" s="316">
        <v>4</v>
      </c>
      <c r="C8" s="2417" t="s">
        <v>579</v>
      </c>
      <c r="D8" s="2418"/>
      <c r="E8" s="2418"/>
      <c r="F8" s="317" t="s">
        <v>386</v>
      </c>
      <c r="G8" s="772"/>
      <c r="H8" s="773">
        <v>60000</v>
      </c>
      <c r="I8" s="774" t="str">
        <f>IF(G8="","",G8*H8)</f>
        <v/>
      </c>
      <c r="J8" s="775">
        <v>0.7</v>
      </c>
      <c r="K8" s="776" t="str">
        <f>IF(G8="","",I8*J8)</f>
        <v/>
      </c>
    </row>
    <row r="9" spans="2:14" s="313" customFormat="1" ht="18" customHeight="1" thickBot="1">
      <c r="B9" s="318" t="s">
        <v>53</v>
      </c>
      <c r="C9" s="1302"/>
      <c r="D9" s="1302"/>
      <c r="E9" s="1302"/>
      <c r="F9" s="1302"/>
      <c r="G9" s="1303"/>
      <c r="H9" s="319" t="s">
        <v>54</v>
      </c>
      <c r="I9" s="713">
        <f>SUM(I5:I8)</f>
        <v>0</v>
      </c>
      <c r="J9" s="777"/>
      <c r="K9" s="393">
        <f>SUM(K5:K8 )</f>
        <v>0</v>
      </c>
    </row>
    <row r="10" spans="2:14" s="141" customFormat="1" ht="15.75" customHeight="1" thickBot="1">
      <c r="E10" s="142"/>
      <c r="F10" s="143"/>
      <c r="G10" s="143"/>
      <c r="H10" s="227"/>
      <c r="J10" s="144"/>
      <c r="K10" s="143"/>
      <c r="L10" s="144"/>
    </row>
    <row r="11" spans="2:14" s="141" customFormat="1" ht="18" customHeight="1" thickBot="1">
      <c r="B11" s="1427" t="s">
        <v>108</v>
      </c>
      <c r="C11" s="1428"/>
      <c r="D11" s="1511"/>
      <c r="E11" s="1490" t="s">
        <v>109</v>
      </c>
      <c r="F11" s="1490"/>
      <c r="G11" s="430"/>
      <c r="H11" s="1398" t="s">
        <v>110</v>
      </c>
      <c r="I11" s="1400"/>
      <c r="J11" s="1398" t="s">
        <v>111</v>
      </c>
      <c r="K11" s="1401"/>
      <c r="L11" s="143"/>
    </row>
    <row r="12" spans="2:14" s="141" customFormat="1" ht="18" customHeight="1" thickTop="1" thickBot="1">
      <c r="B12" s="1488"/>
      <c r="C12" s="1489"/>
      <c r="D12" s="2412"/>
      <c r="E12" s="1480"/>
      <c r="F12" s="1481"/>
      <c r="G12" s="288" t="s">
        <v>30</v>
      </c>
      <c r="H12" s="1480"/>
      <c r="I12" s="1481"/>
      <c r="J12" s="1482" t="str">
        <f>IF(E12="","",(DATEDIF(E12,H12,"m"))+1)</f>
        <v/>
      </c>
      <c r="K12" s="1483"/>
      <c r="L12" s="143"/>
    </row>
    <row r="13" spans="2:14" s="141" customFormat="1" ht="15.75" customHeight="1">
      <c r="E13" s="142"/>
      <c r="F13" s="143"/>
      <c r="G13" s="143"/>
      <c r="H13" s="227"/>
      <c r="J13" s="144"/>
      <c r="K13" s="143"/>
      <c r="L13" s="144"/>
    </row>
    <row r="14" spans="2:14" s="313" customFormat="1" ht="20.25">
      <c r="B14" s="220" t="s">
        <v>112</v>
      </c>
      <c r="C14" s="294"/>
      <c r="D14" s="476"/>
      <c r="E14" s="320"/>
      <c r="F14" s="320"/>
      <c r="G14" s="321"/>
      <c r="H14" s="321"/>
      <c r="I14" s="321"/>
      <c r="J14" s="321"/>
      <c r="K14" s="17"/>
    </row>
    <row r="15" spans="2:14" s="313" customFormat="1" ht="20.25">
      <c r="B15" s="220" t="s">
        <v>113</v>
      </c>
      <c r="C15" s="294"/>
      <c r="D15" s="476"/>
      <c r="E15" s="320"/>
      <c r="F15" s="320"/>
      <c r="G15" s="321"/>
      <c r="H15" s="321"/>
      <c r="I15" s="321"/>
      <c r="J15" s="321"/>
      <c r="K15" s="17"/>
    </row>
    <row r="16" spans="2:14" s="313" customFormat="1" ht="21" thickBot="1">
      <c r="B16" s="220" t="s">
        <v>114</v>
      </c>
      <c r="C16" s="294"/>
      <c r="D16" s="476"/>
      <c r="E16" s="320"/>
      <c r="F16" s="320"/>
      <c r="G16" s="321"/>
      <c r="H16" s="321"/>
      <c r="I16" s="321"/>
      <c r="J16" s="321"/>
      <c r="K16" s="17"/>
    </row>
    <row r="17" spans="2:11" s="313" customFormat="1" ht="21" customHeight="1">
      <c r="B17" s="2409" t="s">
        <v>115</v>
      </c>
      <c r="C17" s="2410"/>
      <c r="D17" s="2411"/>
      <c r="E17" s="1478"/>
      <c r="F17" s="1478"/>
      <c r="G17" s="1478"/>
      <c r="H17" s="1478"/>
      <c r="I17" s="1478"/>
      <c r="J17" s="1478"/>
      <c r="K17" s="1479"/>
    </row>
    <row r="18" spans="2:11" s="313" customFormat="1" ht="20.45" customHeight="1">
      <c r="B18" s="2403" t="s">
        <v>116</v>
      </c>
      <c r="C18" s="2404"/>
      <c r="D18" s="1467"/>
      <c r="E18" s="1475"/>
      <c r="F18" s="1475"/>
      <c r="G18" s="1475"/>
      <c r="H18" s="1475"/>
      <c r="I18" s="1475"/>
      <c r="J18" s="1475"/>
      <c r="K18" s="1468"/>
    </row>
    <row r="19" spans="2:11" s="313" customFormat="1" ht="20.45" customHeight="1">
      <c r="B19" s="2403" t="s">
        <v>117</v>
      </c>
      <c r="C19" s="2404"/>
      <c r="D19" s="2405"/>
      <c r="E19" s="1465"/>
      <c r="F19" s="1465"/>
      <c r="G19" s="1465"/>
      <c r="H19" s="1466"/>
      <c r="I19" s="438" t="s">
        <v>118</v>
      </c>
      <c r="J19" s="1467"/>
      <c r="K19" s="1468"/>
    </row>
    <row r="20" spans="2:11" s="313" customFormat="1" ht="20.45" customHeight="1" thickBot="1">
      <c r="B20" s="2406" t="s">
        <v>119</v>
      </c>
      <c r="C20" s="2407"/>
      <c r="D20" s="2408"/>
      <c r="E20" s="1471"/>
      <c r="F20" s="1471"/>
      <c r="G20" s="1471"/>
      <c r="H20" s="1472"/>
      <c r="I20" s="439" t="s">
        <v>6</v>
      </c>
      <c r="J20" s="1473"/>
      <c r="K20" s="1474"/>
    </row>
    <row r="21" spans="2:11" s="313" customFormat="1" ht="10.15" customHeight="1">
      <c r="B21" s="302"/>
      <c r="C21" s="302"/>
      <c r="D21" s="301"/>
      <c r="E21" s="301"/>
      <c r="F21" s="301"/>
      <c r="G21" s="301"/>
      <c r="H21" s="301"/>
      <c r="I21" s="301"/>
      <c r="J21" s="301"/>
      <c r="K21" s="301"/>
    </row>
    <row r="22" spans="2:11" s="313" customFormat="1" ht="20.45" customHeight="1" thickBot="1">
      <c r="B22" s="220" t="s">
        <v>120</v>
      </c>
      <c r="C22" s="294"/>
      <c r="D22" s="476"/>
      <c r="E22" s="320"/>
      <c r="F22" s="320"/>
      <c r="G22" s="321"/>
      <c r="H22" s="321"/>
      <c r="I22" s="321"/>
      <c r="J22" s="321"/>
      <c r="K22" s="17"/>
    </row>
    <row r="23" spans="2:11" s="313" customFormat="1" ht="20.45" customHeight="1">
      <c r="B23" s="2409" t="s">
        <v>115</v>
      </c>
      <c r="C23" s="2410"/>
      <c r="D23" s="2411"/>
      <c r="E23" s="1478"/>
      <c r="F23" s="1478"/>
      <c r="G23" s="1478"/>
      <c r="H23" s="1478"/>
      <c r="I23" s="1478"/>
      <c r="J23" s="1478"/>
      <c r="K23" s="1479"/>
    </row>
    <row r="24" spans="2:11" s="313" customFormat="1" ht="20.45" customHeight="1">
      <c r="B24" s="2403" t="s">
        <v>116</v>
      </c>
      <c r="C24" s="2404"/>
      <c r="D24" s="1467"/>
      <c r="E24" s="1475"/>
      <c r="F24" s="1475"/>
      <c r="G24" s="1475"/>
      <c r="H24" s="1475"/>
      <c r="I24" s="1475"/>
      <c r="J24" s="1475"/>
      <c r="K24" s="1468"/>
    </row>
    <row r="25" spans="2:11" s="313" customFormat="1" ht="20.45" customHeight="1">
      <c r="B25" s="2403" t="s">
        <v>117</v>
      </c>
      <c r="C25" s="2404"/>
      <c r="D25" s="2405"/>
      <c r="E25" s="1465"/>
      <c r="F25" s="1465"/>
      <c r="G25" s="1465"/>
      <c r="H25" s="1466"/>
      <c r="I25" s="438" t="s">
        <v>118</v>
      </c>
      <c r="J25" s="1467"/>
      <c r="K25" s="1468"/>
    </row>
    <row r="26" spans="2:11" s="313" customFormat="1" ht="20.45" customHeight="1" thickBot="1">
      <c r="B26" s="2406" t="s">
        <v>119</v>
      </c>
      <c r="C26" s="2407"/>
      <c r="D26" s="2408"/>
      <c r="E26" s="1471"/>
      <c r="F26" s="1471"/>
      <c r="G26" s="1471"/>
      <c r="H26" s="1472"/>
      <c r="I26" s="439" t="s">
        <v>6</v>
      </c>
      <c r="J26" s="1473"/>
      <c r="K26" s="1474"/>
    </row>
    <row r="27" spans="2:11" s="313" customFormat="1" ht="11.25" customHeight="1">
      <c r="B27" s="294"/>
      <c r="C27" s="294"/>
      <c r="D27" s="476"/>
      <c r="E27" s="320"/>
      <c r="F27" s="320"/>
      <c r="G27" s="321"/>
      <c r="H27" s="321"/>
      <c r="I27" s="321"/>
      <c r="J27" s="321"/>
      <c r="K27" s="17"/>
    </row>
    <row r="28" spans="2:11" s="313" customFormat="1" ht="11.25" customHeight="1">
      <c r="B28" s="294"/>
      <c r="C28" s="294"/>
      <c r="D28" s="476"/>
      <c r="E28" s="320"/>
      <c r="F28" s="320"/>
      <c r="G28" s="321"/>
      <c r="H28" s="321"/>
      <c r="I28" s="321"/>
      <c r="J28" s="321"/>
      <c r="K28" s="17"/>
    </row>
    <row r="29" spans="2:11" ht="19.5" thickBot="1">
      <c r="B29" s="220" t="s">
        <v>387</v>
      </c>
    </row>
    <row r="30" spans="2:11" ht="28.5" customHeight="1">
      <c r="B30" s="2391" t="s">
        <v>388</v>
      </c>
      <c r="C30" s="2392"/>
      <c r="D30" s="2397"/>
      <c r="E30" s="2398"/>
      <c r="F30" s="2398"/>
      <c r="G30" s="2398"/>
      <c r="H30" s="2398"/>
      <c r="I30" s="2398"/>
      <c r="J30" s="2398"/>
      <c r="K30" s="2399"/>
    </row>
    <row r="31" spans="2:11" ht="28.5" customHeight="1">
      <c r="B31" s="2393"/>
      <c r="C31" s="2394"/>
      <c r="D31" s="2400"/>
      <c r="E31" s="2401"/>
      <c r="F31" s="2401"/>
      <c r="G31" s="2401"/>
      <c r="H31" s="2401"/>
      <c r="I31" s="2401"/>
      <c r="J31" s="2401"/>
      <c r="K31" s="2402"/>
    </row>
    <row r="32" spans="2:11" ht="28.5" customHeight="1">
      <c r="B32" s="2393"/>
      <c r="C32" s="2394"/>
      <c r="D32" s="2400"/>
      <c r="E32" s="2401"/>
      <c r="F32" s="2401"/>
      <c r="G32" s="2401"/>
      <c r="H32" s="2401"/>
      <c r="I32" s="2401"/>
      <c r="J32" s="2401"/>
      <c r="K32" s="2402"/>
    </row>
    <row r="33" spans="2:11" ht="28.5" customHeight="1">
      <c r="B33" s="2393"/>
      <c r="C33" s="2394"/>
      <c r="D33" s="2400"/>
      <c r="E33" s="2401"/>
      <c r="F33" s="2401"/>
      <c r="G33" s="2401"/>
      <c r="H33" s="2401"/>
      <c r="I33" s="2401"/>
      <c r="J33" s="2401"/>
      <c r="K33" s="2402"/>
    </row>
    <row r="34" spans="2:11" ht="28.5" customHeight="1">
      <c r="B34" s="2393"/>
      <c r="C34" s="2394"/>
      <c r="D34" s="2400"/>
      <c r="E34" s="2401"/>
      <c r="F34" s="2401"/>
      <c r="G34" s="2401"/>
      <c r="H34" s="2401"/>
      <c r="I34" s="2401"/>
      <c r="J34" s="2401"/>
      <c r="K34" s="2402"/>
    </row>
    <row r="35" spans="2:11" ht="28.5" customHeight="1">
      <c r="B35" s="2393"/>
      <c r="C35" s="2394"/>
      <c r="D35" s="2400"/>
      <c r="E35" s="2401"/>
      <c r="F35" s="2401"/>
      <c r="G35" s="2401"/>
      <c r="H35" s="2401"/>
      <c r="I35" s="2401"/>
      <c r="J35" s="2401"/>
      <c r="K35" s="2402"/>
    </row>
    <row r="36" spans="2:11" ht="28.5" customHeight="1">
      <c r="B36" s="2393"/>
      <c r="C36" s="2394"/>
      <c r="D36" s="2400"/>
      <c r="E36" s="2401"/>
      <c r="F36" s="2401"/>
      <c r="G36" s="2401"/>
      <c r="H36" s="2401"/>
      <c r="I36" s="2401"/>
      <c r="J36" s="2401"/>
      <c r="K36" s="2402"/>
    </row>
    <row r="37" spans="2:11" ht="28.5" customHeight="1">
      <c r="B37" s="2393"/>
      <c r="C37" s="2394"/>
      <c r="D37" s="2400"/>
      <c r="E37" s="2401"/>
      <c r="F37" s="2401"/>
      <c r="G37" s="2401"/>
      <c r="H37" s="2401"/>
      <c r="I37" s="2401"/>
      <c r="J37" s="2401"/>
      <c r="K37" s="2402"/>
    </row>
    <row r="38" spans="2:11" ht="28.5" customHeight="1">
      <c r="B38" s="2393"/>
      <c r="C38" s="2394"/>
      <c r="D38" s="2400"/>
      <c r="E38" s="2401"/>
      <c r="F38" s="2401"/>
      <c r="G38" s="2401"/>
      <c r="H38" s="2401"/>
      <c r="I38" s="2401"/>
      <c r="J38" s="2401"/>
      <c r="K38" s="2402"/>
    </row>
    <row r="39" spans="2:11" ht="28.5" customHeight="1" thickBot="1">
      <c r="B39" s="2395"/>
      <c r="C39" s="2396"/>
      <c r="D39" s="2388"/>
      <c r="E39" s="2389"/>
      <c r="F39" s="2389"/>
      <c r="G39" s="2389"/>
      <c r="H39" s="2389"/>
      <c r="I39" s="2389"/>
      <c r="J39" s="2389"/>
      <c r="K39" s="2390"/>
    </row>
    <row r="40" spans="2:11" ht="10.5" customHeight="1">
      <c r="B40" s="220"/>
    </row>
    <row r="41" spans="2:11">
      <c r="C41" s="294" t="s">
        <v>121</v>
      </c>
    </row>
    <row r="42" spans="2:11" ht="19.5">
      <c r="C42" s="322" t="s">
        <v>457</v>
      </c>
    </row>
    <row r="43" spans="2:11">
      <c r="C43" s="294" t="s">
        <v>385</v>
      </c>
    </row>
    <row r="44" spans="2:11">
      <c r="C44" s="294"/>
    </row>
    <row r="45" spans="2:11">
      <c r="C45" s="294"/>
    </row>
    <row r="46" spans="2:11">
      <c r="C46" s="294"/>
    </row>
  </sheetData>
  <mergeCells count="45">
    <mergeCell ref="B4:E4"/>
    <mergeCell ref="C5:E5"/>
    <mergeCell ref="C6:E6"/>
    <mergeCell ref="C7:E7"/>
    <mergeCell ref="C8:E8"/>
    <mergeCell ref="J11:K11"/>
    <mergeCell ref="E12:F12"/>
    <mergeCell ref="H12:I12"/>
    <mergeCell ref="J12:K12"/>
    <mergeCell ref="C9:G9"/>
    <mergeCell ref="B11:D12"/>
    <mergeCell ref="E11:F11"/>
    <mergeCell ref="H11:I11"/>
    <mergeCell ref="D26:H26"/>
    <mergeCell ref="J26:K26"/>
    <mergeCell ref="B24:C24"/>
    <mergeCell ref="D24:K24"/>
    <mergeCell ref="B17:C17"/>
    <mergeCell ref="D17:K17"/>
    <mergeCell ref="B18:C18"/>
    <mergeCell ref="D18:K18"/>
    <mergeCell ref="B19:C19"/>
    <mergeCell ref="D19:H19"/>
    <mergeCell ref="J19:K19"/>
    <mergeCell ref="B20:C20"/>
    <mergeCell ref="D20:H20"/>
    <mergeCell ref="J20:K20"/>
    <mergeCell ref="B23:C23"/>
    <mergeCell ref="D23:K23"/>
    <mergeCell ref="B2:K2"/>
    <mergeCell ref="D39:K39"/>
    <mergeCell ref="B30:C39"/>
    <mergeCell ref="D30:K30"/>
    <mergeCell ref="D31:K31"/>
    <mergeCell ref="D32:K32"/>
    <mergeCell ref="D33:K33"/>
    <mergeCell ref="D34:K34"/>
    <mergeCell ref="D35:K35"/>
    <mergeCell ref="D36:K36"/>
    <mergeCell ref="D37:K37"/>
    <mergeCell ref="D38:K38"/>
    <mergeCell ref="B25:C25"/>
    <mergeCell ref="D25:H25"/>
    <mergeCell ref="J25:K25"/>
    <mergeCell ref="B26:C26"/>
  </mergeCells>
  <phoneticPr fontId="3"/>
  <dataValidations count="1">
    <dataValidation type="list" allowBlank="1" showInputMessage="1" showErrorMessage="1" sqref="G5 G7" xr:uid="{00000000-0002-0000-1800-000000000000}">
      <formula1>$B$5</formula1>
    </dataValidation>
  </dataValidations>
  <pageMargins left="0.55118110236220474" right="0.47244094488188981" top="0.35433070866141736" bottom="0.35433070866141736" header="0.39370078740157483" footer="0.27559055118110237"/>
  <pageSetup paperSize="9" scale="87" orientation="portrait" r:id="rId1"/>
  <headerFooter alignWithMargins="0">
    <oddFooter>&amp;R&amp;9&amp;A</oddFooter>
  </headerFooter>
  <drawing r:id="rId2"/>
  <legacyDrawing r:id="rId3"/>
  <oleObjects>
    <mc:AlternateContent xmlns:mc="http://schemas.openxmlformats.org/markup-compatibility/2006">
      <mc:Choice Requires="x14">
        <oleObject progId="Acrobat Document" shapeId="448513" r:id="rId4">
          <objectPr defaultSize="0" autoPict="0" r:id="rId5">
            <anchor moveWithCells="1">
              <from>
                <xdr:col>12</xdr:col>
                <xdr:colOff>647700</xdr:colOff>
                <xdr:row>1</xdr:row>
                <xdr:rowOff>314325</xdr:rowOff>
              </from>
              <to>
                <xdr:col>21</xdr:col>
                <xdr:colOff>114300</xdr:colOff>
                <xdr:row>29</xdr:row>
                <xdr:rowOff>85725</xdr:rowOff>
              </to>
            </anchor>
          </objectPr>
        </oleObject>
      </mc:Choice>
      <mc:Fallback>
        <oleObject progId="Acrobat Document" shapeId="448513"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50"/>
  <sheetViews>
    <sheetView showGridLines="0" zoomScaleNormal="10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6" width="9.25" style="17" customWidth="1"/>
    <col min="7" max="7" width="8.625" style="17" customWidth="1"/>
    <col min="8" max="8" width="11.75" style="17" customWidth="1"/>
    <col min="9" max="9" width="13.5" style="17" customWidth="1"/>
    <col min="10" max="10" width="7.625" style="17" customWidth="1"/>
    <col min="11" max="11" width="14.625" style="17" customWidth="1"/>
    <col min="12" max="12" width="2" style="17" customWidth="1"/>
    <col min="13" max="250" width="8.875" style="17"/>
    <col min="251" max="251" width="0.75" style="17" customWidth="1"/>
    <col min="252" max="252" width="3.625" style="17" customWidth="1"/>
    <col min="253" max="253" width="19.625" style="17" customWidth="1"/>
    <col min="254" max="254" width="4.75" style="17" customWidth="1"/>
    <col min="255" max="256" width="9.25" style="17" customWidth="1"/>
    <col min="257" max="257" width="8.625" style="17" customWidth="1"/>
    <col min="258" max="259" width="7" style="17" customWidth="1"/>
    <col min="260" max="260" width="11.625" style="17" customWidth="1"/>
    <col min="261" max="261" width="7.625" style="17" customWidth="1"/>
    <col min="262" max="262" width="14.625" style="17" customWidth="1"/>
    <col min="263" max="263" width="2.875" style="17" customWidth="1"/>
    <col min="264" max="264" width="12.625" style="17" customWidth="1"/>
    <col min="265" max="265" width="1.75" style="17" customWidth="1"/>
    <col min="266" max="266" width="1.625" style="17" customWidth="1"/>
    <col min="267" max="267" width="14.625" style="17" customWidth="1"/>
    <col min="268" max="506" width="8.875" style="17"/>
    <col min="507" max="507" width="0.75" style="17" customWidth="1"/>
    <col min="508" max="508" width="3.625" style="17" customWidth="1"/>
    <col min="509" max="509" width="19.625" style="17" customWidth="1"/>
    <col min="510" max="510" width="4.75" style="17" customWidth="1"/>
    <col min="511" max="512" width="9.25" style="17" customWidth="1"/>
    <col min="513" max="513" width="8.625" style="17" customWidth="1"/>
    <col min="514" max="515" width="7" style="17" customWidth="1"/>
    <col min="516" max="516" width="11.625" style="17" customWidth="1"/>
    <col min="517" max="517" width="7.625" style="17" customWidth="1"/>
    <col min="518" max="518" width="14.625" style="17" customWidth="1"/>
    <col min="519" max="519" width="2.875" style="17" customWidth="1"/>
    <col min="520" max="520" width="12.625" style="17" customWidth="1"/>
    <col min="521" max="521" width="1.75" style="17" customWidth="1"/>
    <col min="522" max="522" width="1.625" style="17" customWidth="1"/>
    <col min="523" max="523" width="14.625" style="17" customWidth="1"/>
    <col min="524" max="762" width="8.875" style="17"/>
    <col min="763" max="763" width="0.75" style="17" customWidth="1"/>
    <col min="764" max="764" width="3.625" style="17" customWidth="1"/>
    <col min="765" max="765" width="19.625" style="17" customWidth="1"/>
    <col min="766" max="766" width="4.75" style="17" customWidth="1"/>
    <col min="767" max="768" width="9.25" style="17" customWidth="1"/>
    <col min="769" max="769" width="8.625" style="17" customWidth="1"/>
    <col min="770" max="771" width="7" style="17" customWidth="1"/>
    <col min="772" max="772" width="11.625" style="17" customWidth="1"/>
    <col min="773" max="773" width="7.625" style="17" customWidth="1"/>
    <col min="774" max="774" width="14.625" style="17" customWidth="1"/>
    <col min="775" max="775" width="2.875" style="17" customWidth="1"/>
    <col min="776" max="776" width="12.625" style="17" customWidth="1"/>
    <col min="777" max="777" width="1.75" style="17" customWidth="1"/>
    <col min="778" max="778" width="1.625" style="17" customWidth="1"/>
    <col min="779" max="779" width="14.625" style="17" customWidth="1"/>
    <col min="780" max="1018" width="8.875" style="17"/>
    <col min="1019" max="1019" width="0.75" style="17" customWidth="1"/>
    <col min="1020" max="1020" width="3.625" style="17" customWidth="1"/>
    <col min="1021" max="1021" width="19.625" style="17" customWidth="1"/>
    <col min="1022" max="1022" width="4.75" style="17" customWidth="1"/>
    <col min="1023" max="1024" width="9.25" style="17" customWidth="1"/>
    <col min="1025" max="1025" width="8.625" style="17" customWidth="1"/>
    <col min="1026" max="1027" width="7" style="17" customWidth="1"/>
    <col min="1028" max="1028" width="11.625" style="17" customWidth="1"/>
    <col min="1029" max="1029" width="7.625" style="17" customWidth="1"/>
    <col min="1030" max="1030" width="14.625" style="17" customWidth="1"/>
    <col min="1031" max="1031" width="2.875" style="17" customWidth="1"/>
    <col min="1032" max="1032" width="12.625" style="17" customWidth="1"/>
    <col min="1033" max="1033" width="1.75" style="17" customWidth="1"/>
    <col min="1034" max="1034" width="1.625" style="17" customWidth="1"/>
    <col min="1035" max="1035" width="14.625" style="17" customWidth="1"/>
    <col min="1036" max="1274" width="8.875" style="17"/>
    <col min="1275" max="1275" width="0.75" style="17" customWidth="1"/>
    <col min="1276" max="1276" width="3.625" style="17" customWidth="1"/>
    <col min="1277" max="1277" width="19.625" style="17" customWidth="1"/>
    <col min="1278" max="1278" width="4.75" style="17" customWidth="1"/>
    <col min="1279" max="1280" width="9.25" style="17" customWidth="1"/>
    <col min="1281" max="1281" width="8.625" style="17" customWidth="1"/>
    <col min="1282" max="1283" width="7" style="17" customWidth="1"/>
    <col min="1284" max="1284" width="11.625" style="17" customWidth="1"/>
    <col min="1285" max="1285" width="7.625" style="17" customWidth="1"/>
    <col min="1286" max="1286" width="14.625" style="17" customWidth="1"/>
    <col min="1287" max="1287" width="2.875" style="17" customWidth="1"/>
    <col min="1288" max="1288" width="12.625" style="17" customWidth="1"/>
    <col min="1289" max="1289" width="1.75" style="17" customWidth="1"/>
    <col min="1290" max="1290" width="1.625" style="17" customWidth="1"/>
    <col min="1291" max="1291" width="14.625" style="17" customWidth="1"/>
    <col min="1292" max="1530" width="8.875" style="17"/>
    <col min="1531" max="1531" width="0.75" style="17" customWidth="1"/>
    <col min="1532" max="1532" width="3.625" style="17" customWidth="1"/>
    <col min="1533" max="1533" width="19.625" style="17" customWidth="1"/>
    <col min="1534" max="1534" width="4.75" style="17" customWidth="1"/>
    <col min="1535" max="1536" width="9.25" style="17" customWidth="1"/>
    <col min="1537" max="1537" width="8.625" style="17" customWidth="1"/>
    <col min="1538" max="1539" width="7" style="17" customWidth="1"/>
    <col min="1540" max="1540" width="11.625" style="17" customWidth="1"/>
    <col min="1541" max="1541" width="7.625" style="17" customWidth="1"/>
    <col min="1542" max="1542" width="14.625" style="17" customWidth="1"/>
    <col min="1543" max="1543" width="2.875" style="17" customWidth="1"/>
    <col min="1544" max="1544" width="12.625" style="17" customWidth="1"/>
    <col min="1545" max="1545" width="1.75" style="17" customWidth="1"/>
    <col min="1546" max="1546" width="1.625" style="17" customWidth="1"/>
    <col min="1547" max="1547" width="14.625" style="17" customWidth="1"/>
    <col min="1548" max="1786" width="8.875" style="17"/>
    <col min="1787" max="1787" width="0.75" style="17" customWidth="1"/>
    <col min="1788" max="1788" width="3.625" style="17" customWidth="1"/>
    <col min="1789" max="1789" width="19.625" style="17" customWidth="1"/>
    <col min="1790" max="1790" width="4.75" style="17" customWidth="1"/>
    <col min="1791" max="1792" width="9.25" style="17" customWidth="1"/>
    <col min="1793" max="1793" width="8.625" style="17" customWidth="1"/>
    <col min="1794" max="1795" width="7" style="17" customWidth="1"/>
    <col min="1796" max="1796" width="11.625" style="17" customWidth="1"/>
    <col min="1797" max="1797" width="7.625" style="17" customWidth="1"/>
    <col min="1798" max="1798" width="14.625" style="17" customWidth="1"/>
    <col min="1799" max="1799" width="2.875" style="17" customWidth="1"/>
    <col min="1800" max="1800" width="12.625" style="17" customWidth="1"/>
    <col min="1801" max="1801" width="1.75" style="17" customWidth="1"/>
    <col min="1802" max="1802" width="1.625" style="17" customWidth="1"/>
    <col min="1803" max="1803" width="14.625" style="17" customWidth="1"/>
    <col min="1804" max="2042" width="8.875" style="17"/>
    <col min="2043" max="2043" width="0.75" style="17" customWidth="1"/>
    <col min="2044" max="2044" width="3.625" style="17" customWidth="1"/>
    <col min="2045" max="2045" width="19.625" style="17" customWidth="1"/>
    <col min="2046" max="2046" width="4.75" style="17" customWidth="1"/>
    <col min="2047" max="2048" width="9.25" style="17" customWidth="1"/>
    <col min="2049" max="2049" width="8.625" style="17" customWidth="1"/>
    <col min="2050" max="2051" width="7" style="17" customWidth="1"/>
    <col min="2052" max="2052" width="11.625" style="17" customWidth="1"/>
    <col min="2053" max="2053" width="7.625" style="17" customWidth="1"/>
    <col min="2054" max="2054" width="14.625" style="17" customWidth="1"/>
    <col min="2055" max="2055" width="2.875" style="17" customWidth="1"/>
    <col min="2056" max="2056" width="12.625" style="17" customWidth="1"/>
    <col min="2057" max="2057" width="1.75" style="17" customWidth="1"/>
    <col min="2058" max="2058" width="1.625" style="17" customWidth="1"/>
    <col min="2059" max="2059" width="14.625" style="17" customWidth="1"/>
    <col min="2060" max="2298" width="8.875" style="17"/>
    <col min="2299" max="2299" width="0.75" style="17" customWidth="1"/>
    <col min="2300" max="2300" width="3.625" style="17" customWidth="1"/>
    <col min="2301" max="2301" width="19.625" style="17" customWidth="1"/>
    <col min="2302" max="2302" width="4.75" style="17" customWidth="1"/>
    <col min="2303" max="2304" width="9.25" style="17" customWidth="1"/>
    <col min="2305" max="2305" width="8.625" style="17" customWidth="1"/>
    <col min="2306" max="2307" width="7" style="17" customWidth="1"/>
    <col min="2308" max="2308" width="11.625" style="17" customWidth="1"/>
    <col min="2309" max="2309" width="7.625" style="17" customWidth="1"/>
    <col min="2310" max="2310" width="14.625" style="17" customWidth="1"/>
    <col min="2311" max="2311" width="2.875" style="17" customWidth="1"/>
    <col min="2312" max="2312" width="12.625" style="17" customWidth="1"/>
    <col min="2313" max="2313" width="1.75" style="17" customWidth="1"/>
    <col min="2314" max="2314" width="1.625" style="17" customWidth="1"/>
    <col min="2315" max="2315" width="14.625" style="17" customWidth="1"/>
    <col min="2316" max="2554" width="8.875" style="17"/>
    <col min="2555" max="2555" width="0.75" style="17" customWidth="1"/>
    <col min="2556" max="2556" width="3.625" style="17" customWidth="1"/>
    <col min="2557" max="2557" width="19.625" style="17" customWidth="1"/>
    <col min="2558" max="2558" width="4.75" style="17" customWidth="1"/>
    <col min="2559" max="2560" width="9.25" style="17" customWidth="1"/>
    <col min="2561" max="2561" width="8.625" style="17" customWidth="1"/>
    <col min="2562" max="2563" width="7" style="17" customWidth="1"/>
    <col min="2564" max="2564" width="11.625" style="17" customWidth="1"/>
    <col min="2565" max="2565" width="7.625" style="17" customWidth="1"/>
    <col min="2566" max="2566" width="14.625" style="17" customWidth="1"/>
    <col min="2567" max="2567" width="2.875" style="17" customWidth="1"/>
    <col min="2568" max="2568" width="12.625" style="17" customWidth="1"/>
    <col min="2569" max="2569" width="1.75" style="17" customWidth="1"/>
    <col min="2570" max="2570" width="1.625" style="17" customWidth="1"/>
    <col min="2571" max="2571" width="14.625" style="17" customWidth="1"/>
    <col min="2572" max="2810" width="8.875" style="17"/>
    <col min="2811" max="2811" width="0.75" style="17" customWidth="1"/>
    <col min="2812" max="2812" width="3.625" style="17" customWidth="1"/>
    <col min="2813" max="2813" width="19.625" style="17" customWidth="1"/>
    <col min="2814" max="2814" width="4.75" style="17" customWidth="1"/>
    <col min="2815" max="2816" width="9.25" style="17" customWidth="1"/>
    <col min="2817" max="2817" width="8.625" style="17" customWidth="1"/>
    <col min="2818" max="2819" width="7" style="17" customWidth="1"/>
    <col min="2820" max="2820" width="11.625" style="17" customWidth="1"/>
    <col min="2821" max="2821" width="7.625" style="17" customWidth="1"/>
    <col min="2822" max="2822" width="14.625" style="17" customWidth="1"/>
    <col min="2823" max="2823" width="2.875" style="17" customWidth="1"/>
    <col min="2824" max="2824" width="12.625" style="17" customWidth="1"/>
    <col min="2825" max="2825" width="1.75" style="17" customWidth="1"/>
    <col min="2826" max="2826" width="1.625" style="17" customWidth="1"/>
    <col min="2827" max="2827" width="14.625" style="17" customWidth="1"/>
    <col min="2828" max="3066" width="8.875" style="17"/>
    <col min="3067" max="3067" width="0.75" style="17" customWidth="1"/>
    <col min="3068" max="3068" width="3.625" style="17" customWidth="1"/>
    <col min="3069" max="3069" width="19.625" style="17" customWidth="1"/>
    <col min="3070" max="3070" width="4.75" style="17" customWidth="1"/>
    <col min="3071" max="3072" width="9.25" style="17" customWidth="1"/>
    <col min="3073" max="3073" width="8.625" style="17" customWidth="1"/>
    <col min="3074" max="3075" width="7" style="17" customWidth="1"/>
    <col min="3076" max="3076" width="11.625" style="17" customWidth="1"/>
    <col min="3077" max="3077" width="7.625" style="17" customWidth="1"/>
    <col min="3078" max="3078" width="14.625" style="17" customWidth="1"/>
    <col min="3079" max="3079" width="2.875" style="17" customWidth="1"/>
    <col min="3080" max="3080" width="12.625" style="17" customWidth="1"/>
    <col min="3081" max="3081" width="1.75" style="17" customWidth="1"/>
    <col min="3082" max="3082" width="1.625" style="17" customWidth="1"/>
    <col min="3083" max="3083" width="14.625" style="17" customWidth="1"/>
    <col min="3084" max="3322" width="8.875" style="17"/>
    <col min="3323" max="3323" width="0.75" style="17" customWidth="1"/>
    <col min="3324" max="3324" width="3.625" style="17" customWidth="1"/>
    <col min="3325" max="3325" width="19.625" style="17" customWidth="1"/>
    <col min="3326" max="3326" width="4.75" style="17" customWidth="1"/>
    <col min="3327" max="3328" width="9.25" style="17" customWidth="1"/>
    <col min="3329" max="3329" width="8.625" style="17" customWidth="1"/>
    <col min="3330" max="3331" width="7" style="17" customWidth="1"/>
    <col min="3332" max="3332" width="11.625" style="17" customWidth="1"/>
    <col min="3333" max="3333" width="7.625" style="17" customWidth="1"/>
    <col min="3334" max="3334" width="14.625" style="17" customWidth="1"/>
    <col min="3335" max="3335" width="2.875" style="17" customWidth="1"/>
    <col min="3336" max="3336" width="12.625" style="17" customWidth="1"/>
    <col min="3337" max="3337" width="1.75" style="17" customWidth="1"/>
    <col min="3338" max="3338" width="1.625" style="17" customWidth="1"/>
    <col min="3339" max="3339" width="14.625" style="17" customWidth="1"/>
    <col min="3340" max="3578" width="8.875" style="17"/>
    <col min="3579" max="3579" width="0.75" style="17" customWidth="1"/>
    <col min="3580" max="3580" width="3.625" style="17" customWidth="1"/>
    <col min="3581" max="3581" width="19.625" style="17" customWidth="1"/>
    <col min="3582" max="3582" width="4.75" style="17" customWidth="1"/>
    <col min="3583" max="3584" width="9.25" style="17" customWidth="1"/>
    <col min="3585" max="3585" width="8.625" style="17" customWidth="1"/>
    <col min="3586" max="3587" width="7" style="17" customWidth="1"/>
    <col min="3588" max="3588" width="11.625" style="17" customWidth="1"/>
    <col min="3589" max="3589" width="7.625" style="17" customWidth="1"/>
    <col min="3590" max="3590" width="14.625" style="17" customWidth="1"/>
    <col min="3591" max="3591" width="2.875" style="17" customWidth="1"/>
    <col min="3592" max="3592" width="12.625" style="17" customWidth="1"/>
    <col min="3593" max="3593" width="1.75" style="17" customWidth="1"/>
    <col min="3594" max="3594" width="1.625" style="17" customWidth="1"/>
    <col min="3595" max="3595" width="14.625" style="17" customWidth="1"/>
    <col min="3596" max="3834" width="8.875" style="17"/>
    <col min="3835" max="3835" width="0.75" style="17" customWidth="1"/>
    <col min="3836" max="3836" width="3.625" style="17" customWidth="1"/>
    <col min="3837" max="3837" width="19.625" style="17" customWidth="1"/>
    <col min="3838" max="3838" width="4.75" style="17" customWidth="1"/>
    <col min="3839" max="3840" width="9.25" style="17" customWidth="1"/>
    <col min="3841" max="3841" width="8.625" style="17" customWidth="1"/>
    <col min="3842" max="3843" width="7" style="17" customWidth="1"/>
    <col min="3844" max="3844" width="11.625" style="17" customWidth="1"/>
    <col min="3845" max="3845" width="7.625" style="17" customWidth="1"/>
    <col min="3846" max="3846" width="14.625" style="17" customWidth="1"/>
    <col min="3847" max="3847" width="2.875" style="17" customWidth="1"/>
    <col min="3848" max="3848" width="12.625" style="17" customWidth="1"/>
    <col min="3849" max="3849" width="1.75" style="17" customWidth="1"/>
    <col min="3850" max="3850" width="1.625" style="17" customWidth="1"/>
    <col min="3851" max="3851" width="14.625" style="17" customWidth="1"/>
    <col min="3852" max="4090" width="8.875" style="17"/>
    <col min="4091" max="4091" width="0.75" style="17" customWidth="1"/>
    <col min="4092" max="4092" width="3.625" style="17" customWidth="1"/>
    <col min="4093" max="4093" width="19.625" style="17" customWidth="1"/>
    <col min="4094" max="4094" width="4.75" style="17" customWidth="1"/>
    <col min="4095" max="4096" width="9.25" style="17" customWidth="1"/>
    <col min="4097" max="4097" width="8.625" style="17" customWidth="1"/>
    <col min="4098" max="4099" width="7" style="17" customWidth="1"/>
    <col min="4100" max="4100" width="11.625" style="17" customWidth="1"/>
    <col min="4101" max="4101" width="7.625" style="17" customWidth="1"/>
    <col min="4102" max="4102" width="14.625" style="17" customWidth="1"/>
    <col min="4103" max="4103" width="2.875" style="17" customWidth="1"/>
    <col min="4104" max="4104" width="12.625" style="17" customWidth="1"/>
    <col min="4105" max="4105" width="1.75" style="17" customWidth="1"/>
    <col min="4106" max="4106" width="1.625" style="17" customWidth="1"/>
    <col min="4107" max="4107" width="14.625" style="17" customWidth="1"/>
    <col min="4108" max="4346" width="8.875" style="17"/>
    <col min="4347" max="4347" width="0.75" style="17" customWidth="1"/>
    <col min="4348" max="4348" width="3.625" style="17" customWidth="1"/>
    <col min="4349" max="4349" width="19.625" style="17" customWidth="1"/>
    <col min="4350" max="4350" width="4.75" style="17" customWidth="1"/>
    <col min="4351" max="4352" width="9.25" style="17" customWidth="1"/>
    <col min="4353" max="4353" width="8.625" style="17" customWidth="1"/>
    <col min="4354" max="4355" width="7" style="17" customWidth="1"/>
    <col min="4356" max="4356" width="11.625" style="17" customWidth="1"/>
    <col min="4357" max="4357" width="7.625" style="17" customWidth="1"/>
    <col min="4358" max="4358" width="14.625" style="17" customWidth="1"/>
    <col min="4359" max="4359" width="2.875" style="17" customWidth="1"/>
    <col min="4360" max="4360" width="12.625" style="17" customWidth="1"/>
    <col min="4361" max="4361" width="1.75" style="17" customWidth="1"/>
    <col min="4362" max="4362" width="1.625" style="17" customWidth="1"/>
    <col min="4363" max="4363" width="14.625" style="17" customWidth="1"/>
    <col min="4364" max="4602" width="8.875" style="17"/>
    <col min="4603" max="4603" width="0.75" style="17" customWidth="1"/>
    <col min="4604" max="4604" width="3.625" style="17" customWidth="1"/>
    <col min="4605" max="4605" width="19.625" style="17" customWidth="1"/>
    <col min="4606" max="4606" width="4.75" style="17" customWidth="1"/>
    <col min="4607" max="4608" width="9.25" style="17" customWidth="1"/>
    <col min="4609" max="4609" width="8.625" style="17" customWidth="1"/>
    <col min="4610" max="4611" width="7" style="17" customWidth="1"/>
    <col min="4612" max="4612" width="11.625" style="17" customWidth="1"/>
    <col min="4613" max="4613" width="7.625" style="17" customWidth="1"/>
    <col min="4614" max="4614" width="14.625" style="17" customWidth="1"/>
    <col min="4615" max="4615" width="2.875" style="17" customWidth="1"/>
    <col min="4616" max="4616" width="12.625" style="17" customWidth="1"/>
    <col min="4617" max="4617" width="1.75" style="17" customWidth="1"/>
    <col min="4618" max="4618" width="1.625" style="17" customWidth="1"/>
    <col min="4619" max="4619" width="14.625" style="17" customWidth="1"/>
    <col min="4620" max="4858" width="8.875" style="17"/>
    <col min="4859" max="4859" width="0.75" style="17" customWidth="1"/>
    <col min="4860" max="4860" width="3.625" style="17" customWidth="1"/>
    <col min="4861" max="4861" width="19.625" style="17" customWidth="1"/>
    <col min="4862" max="4862" width="4.75" style="17" customWidth="1"/>
    <col min="4863" max="4864" width="9.25" style="17" customWidth="1"/>
    <col min="4865" max="4865" width="8.625" style="17" customWidth="1"/>
    <col min="4866" max="4867" width="7" style="17" customWidth="1"/>
    <col min="4868" max="4868" width="11.625" style="17" customWidth="1"/>
    <col min="4869" max="4869" width="7.625" style="17" customWidth="1"/>
    <col min="4870" max="4870" width="14.625" style="17" customWidth="1"/>
    <col min="4871" max="4871" width="2.875" style="17" customWidth="1"/>
    <col min="4872" max="4872" width="12.625" style="17" customWidth="1"/>
    <col min="4873" max="4873" width="1.75" style="17" customWidth="1"/>
    <col min="4874" max="4874" width="1.625" style="17" customWidth="1"/>
    <col min="4875" max="4875" width="14.625" style="17" customWidth="1"/>
    <col min="4876" max="5114" width="8.875" style="17"/>
    <col min="5115" max="5115" width="0.75" style="17" customWidth="1"/>
    <col min="5116" max="5116" width="3.625" style="17" customWidth="1"/>
    <col min="5117" max="5117" width="19.625" style="17" customWidth="1"/>
    <col min="5118" max="5118" width="4.75" style="17" customWidth="1"/>
    <col min="5119" max="5120" width="9.25" style="17" customWidth="1"/>
    <col min="5121" max="5121" width="8.625" style="17" customWidth="1"/>
    <col min="5122" max="5123" width="7" style="17" customWidth="1"/>
    <col min="5124" max="5124" width="11.625" style="17" customWidth="1"/>
    <col min="5125" max="5125" width="7.625" style="17" customWidth="1"/>
    <col min="5126" max="5126" width="14.625" style="17" customWidth="1"/>
    <col min="5127" max="5127" width="2.875" style="17" customWidth="1"/>
    <col min="5128" max="5128" width="12.625" style="17" customWidth="1"/>
    <col min="5129" max="5129" width="1.75" style="17" customWidth="1"/>
    <col min="5130" max="5130" width="1.625" style="17" customWidth="1"/>
    <col min="5131" max="5131" width="14.625" style="17" customWidth="1"/>
    <col min="5132" max="5370" width="8.875" style="17"/>
    <col min="5371" max="5371" width="0.75" style="17" customWidth="1"/>
    <col min="5372" max="5372" width="3.625" style="17" customWidth="1"/>
    <col min="5373" max="5373" width="19.625" style="17" customWidth="1"/>
    <col min="5374" max="5374" width="4.75" style="17" customWidth="1"/>
    <col min="5375" max="5376" width="9.25" style="17" customWidth="1"/>
    <col min="5377" max="5377" width="8.625" style="17" customWidth="1"/>
    <col min="5378" max="5379" width="7" style="17" customWidth="1"/>
    <col min="5380" max="5380" width="11.625" style="17" customWidth="1"/>
    <col min="5381" max="5381" width="7.625" style="17" customWidth="1"/>
    <col min="5382" max="5382" width="14.625" style="17" customWidth="1"/>
    <col min="5383" max="5383" width="2.875" style="17" customWidth="1"/>
    <col min="5384" max="5384" width="12.625" style="17" customWidth="1"/>
    <col min="5385" max="5385" width="1.75" style="17" customWidth="1"/>
    <col min="5386" max="5386" width="1.625" style="17" customWidth="1"/>
    <col min="5387" max="5387" width="14.625" style="17" customWidth="1"/>
    <col min="5388" max="5626" width="8.875" style="17"/>
    <col min="5627" max="5627" width="0.75" style="17" customWidth="1"/>
    <col min="5628" max="5628" width="3.625" style="17" customWidth="1"/>
    <col min="5629" max="5629" width="19.625" style="17" customWidth="1"/>
    <col min="5630" max="5630" width="4.75" style="17" customWidth="1"/>
    <col min="5631" max="5632" width="9.25" style="17" customWidth="1"/>
    <col min="5633" max="5633" width="8.625" style="17" customWidth="1"/>
    <col min="5634" max="5635" width="7" style="17" customWidth="1"/>
    <col min="5636" max="5636" width="11.625" style="17" customWidth="1"/>
    <col min="5637" max="5637" width="7.625" style="17" customWidth="1"/>
    <col min="5638" max="5638" width="14.625" style="17" customWidth="1"/>
    <col min="5639" max="5639" width="2.875" style="17" customWidth="1"/>
    <col min="5640" max="5640" width="12.625" style="17" customWidth="1"/>
    <col min="5641" max="5641" width="1.75" style="17" customWidth="1"/>
    <col min="5642" max="5642" width="1.625" style="17" customWidth="1"/>
    <col min="5643" max="5643" width="14.625" style="17" customWidth="1"/>
    <col min="5644" max="5882" width="8.875" style="17"/>
    <col min="5883" max="5883" width="0.75" style="17" customWidth="1"/>
    <col min="5884" max="5884" width="3.625" style="17" customWidth="1"/>
    <col min="5885" max="5885" width="19.625" style="17" customWidth="1"/>
    <col min="5886" max="5886" width="4.75" style="17" customWidth="1"/>
    <col min="5887" max="5888" width="9.25" style="17" customWidth="1"/>
    <col min="5889" max="5889" width="8.625" style="17" customWidth="1"/>
    <col min="5890" max="5891" width="7" style="17" customWidth="1"/>
    <col min="5892" max="5892" width="11.625" style="17" customWidth="1"/>
    <col min="5893" max="5893" width="7.625" style="17" customWidth="1"/>
    <col min="5894" max="5894" width="14.625" style="17" customWidth="1"/>
    <col min="5895" max="5895" width="2.875" style="17" customWidth="1"/>
    <col min="5896" max="5896" width="12.625" style="17" customWidth="1"/>
    <col min="5897" max="5897" width="1.75" style="17" customWidth="1"/>
    <col min="5898" max="5898" width="1.625" style="17" customWidth="1"/>
    <col min="5899" max="5899" width="14.625" style="17" customWidth="1"/>
    <col min="5900" max="6138" width="8.875" style="17"/>
    <col min="6139" max="6139" width="0.75" style="17" customWidth="1"/>
    <col min="6140" max="6140" width="3.625" style="17" customWidth="1"/>
    <col min="6141" max="6141" width="19.625" style="17" customWidth="1"/>
    <col min="6142" max="6142" width="4.75" style="17" customWidth="1"/>
    <col min="6143" max="6144" width="9.25" style="17" customWidth="1"/>
    <col min="6145" max="6145" width="8.625" style="17" customWidth="1"/>
    <col min="6146" max="6147" width="7" style="17" customWidth="1"/>
    <col min="6148" max="6148" width="11.625" style="17" customWidth="1"/>
    <col min="6149" max="6149" width="7.625" style="17" customWidth="1"/>
    <col min="6150" max="6150" width="14.625" style="17" customWidth="1"/>
    <col min="6151" max="6151" width="2.875" style="17" customWidth="1"/>
    <col min="6152" max="6152" width="12.625" style="17" customWidth="1"/>
    <col min="6153" max="6153" width="1.75" style="17" customWidth="1"/>
    <col min="6154" max="6154" width="1.625" style="17" customWidth="1"/>
    <col min="6155" max="6155" width="14.625" style="17" customWidth="1"/>
    <col min="6156" max="6394" width="8.875" style="17"/>
    <col min="6395" max="6395" width="0.75" style="17" customWidth="1"/>
    <col min="6396" max="6396" width="3.625" style="17" customWidth="1"/>
    <col min="6397" max="6397" width="19.625" style="17" customWidth="1"/>
    <col min="6398" max="6398" width="4.75" style="17" customWidth="1"/>
    <col min="6399" max="6400" width="9.25" style="17" customWidth="1"/>
    <col min="6401" max="6401" width="8.625" style="17" customWidth="1"/>
    <col min="6402" max="6403" width="7" style="17" customWidth="1"/>
    <col min="6404" max="6404" width="11.625" style="17" customWidth="1"/>
    <col min="6405" max="6405" width="7.625" style="17" customWidth="1"/>
    <col min="6406" max="6406" width="14.625" style="17" customWidth="1"/>
    <col min="6407" max="6407" width="2.875" style="17" customWidth="1"/>
    <col min="6408" max="6408" width="12.625" style="17" customWidth="1"/>
    <col min="6409" max="6409" width="1.75" style="17" customWidth="1"/>
    <col min="6410" max="6410" width="1.625" style="17" customWidth="1"/>
    <col min="6411" max="6411" width="14.625" style="17" customWidth="1"/>
    <col min="6412" max="6650" width="8.875" style="17"/>
    <col min="6651" max="6651" width="0.75" style="17" customWidth="1"/>
    <col min="6652" max="6652" width="3.625" style="17" customWidth="1"/>
    <col min="6653" max="6653" width="19.625" style="17" customWidth="1"/>
    <col min="6654" max="6654" width="4.75" style="17" customWidth="1"/>
    <col min="6655" max="6656" width="9.25" style="17" customWidth="1"/>
    <col min="6657" max="6657" width="8.625" style="17" customWidth="1"/>
    <col min="6658" max="6659" width="7" style="17" customWidth="1"/>
    <col min="6660" max="6660" width="11.625" style="17" customWidth="1"/>
    <col min="6661" max="6661" width="7.625" style="17" customWidth="1"/>
    <col min="6662" max="6662" width="14.625" style="17" customWidth="1"/>
    <col min="6663" max="6663" width="2.875" style="17" customWidth="1"/>
    <col min="6664" max="6664" width="12.625" style="17" customWidth="1"/>
    <col min="6665" max="6665" width="1.75" style="17" customWidth="1"/>
    <col min="6666" max="6666" width="1.625" style="17" customWidth="1"/>
    <col min="6667" max="6667" width="14.625" style="17" customWidth="1"/>
    <col min="6668" max="6906" width="8.875" style="17"/>
    <col min="6907" max="6907" width="0.75" style="17" customWidth="1"/>
    <col min="6908" max="6908" width="3.625" style="17" customWidth="1"/>
    <col min="6909" max="6909" width="19.625" style="17" customWidth="1"/>
    <col min="6910" max="6910" width="4.75" style="17" customWidth="1"/>
    <col min="6911" max="6912" width="9.25" style="17" customWidth="1"/>
    <col min="6913" max="6913" width="8.625" style="17" customWidth="1"/>
    <col min="6914" max="6915" width="7" style="17" customWidth="1"/>
    <col min="6916" max="6916" width="11.625" style="17" customWidth="1"/>
    <col min="6917" max="6917" width="7.625" style="17" customWidth="1"/>
    <col min="6918" max="6918" width="14.625" style="17" customWidth="1"/>
    <col min="6919" max="6919" width="2.875" style="17" customWidth="1"/>
    <col min="6920" max="6920" width="12.625" style="17" customWidth="1"/>
    <col min="6921" max="6921" width="1.75" style="17" customWidth="1"/>
    <col min="6922" max="6922" width="1.625" style="17" customWidth="1"/>
    <col min="6923" max="6923" width="14.625" style="17" customWidth="1"/>
    <col min="6924" max="7162" width="8.875" style="17"/>
    <col min="7163" max="7163" width="0.75" style="17" customWidth="1"/>
    <col min="7164" max="7164" width="3.625" style="17" customWidth="1"/>
    <col min="7165" max="7165" width="19.625" style="17" customWidth="1"/>
    <col min="7166" max="7166" width="4.75" style="17" customWidth="1"/>
    <col min="7167" max="7168" width="9.25" style="17" customWidth="1"/>
    <col min="7169" max="7169" width="8.625" style="17" customWidth="1"/>
    <col min="7170" max="7171" width="7" style="17" customWidth="1"/>
    <col min="7172" max="7172" width="11.625" style="17" customWidth="1"/>
    <col min="7173" max="7173" width="7.625" style="17" customWidth="1"/>
    <col min="7174" max="7174" width="14.625" style="17" customWidth="1"/>
    <col min="7175" max="7175" width="2.875" style="17" customWidth="1"/>
    <col min="7176" max="7176" width="12.625" style="17" customWidth="1"/>
    <col min="7177" max="7177" width="1.75" style="17" customWidth="1"/>
    <col min="7178" max="7178" width="1.625" style="17" customWidth="1"/>
    <col min="7179" max="7179" width="14.625" style="17" customWidth="1"/>
    <col min="7180" max="7418" width="8.875" style="17"/>
    <col min="7419" max="7419" width="0.75" style="17" customWidth="1"/>
    <col min="7420" max="7420" width="3.625" style="17" customWidth="1"/>
    <col min="7421" max="7421" width="19.625" style="17" customWidth="1"/>
    <col min="7422" max="7422" width="4.75" style="17" customWidth="1"/>
    <col min="7423" max="7424" width="9.25" style="17" customWidth="1"/>
    <col min="7425" max="7425" width="8.625" style="17" customWidth="1"/>
    <col min="7426" max="7427" width="7" style="17" customWidth="1"/>
    <col min="7428" max="7428" width="11.625" style="17" customWidth="1"/>
    <col min="7429" max="7429" width="7.625" style="17" customWidth="1"/>
    <col min="7430" max="7430" width="14.625" style="17" customWidth="1"/>
    <col min="7431" max="7431" width="2.875" style="17" customWidth="1"/>
    <col min="7432" max="7432" width="12.625" style="17" customWidth="1"/>
    <col min="7433" max="7433" width="1.75" style="17" customWidth="1"/>
    <col min="7434" max="7434" width="1.625" style="17" customWidth="1"/>
    <col min="7435" max="7435" width="14.625" style="17" customWidth="1"/>
    <col min="7436" max="7674" width="8.875" style="17"/>
    <col min="7675" max="7675" width="0.75" style="17" customWidth="1"/>
    <col min="7676" max="7676" width="3.625" style="17" customWidth="1"/>
    <col min="7677" max="7677" width="19.625" style="17" customWidth="1"/>
    <col min="7678" max="7678" width="4.75" style="17" customWidth="1"/>
    <col min="7679" max="7680" width="9.25" style="17" customWidth="1"/>
    <col min="7681" max="7681" width="8.625" style="17" customWidth="1"/>
    <col min="7682" max="7683" width="7" style="17" customWidth="1"/>
    <col min="7684" max="7684" width="11.625" style="17" customWidth="1"/>
    <col min="7685" max="7685" width="7.625" style="17" customWidth="1"/>
    <col min="7686" max="7686" width="14.625" style="17" customWidth="1"/>
    <col min="7687" max="7687" width="2.875" style="17" customWidth="1"/>
    <col min="7688" max="7688" width="12.625" style="17" customWidth="1"/>
    <col min="7689" max="7689" width="1.75" style="17" customWidth="1"/>
    <col min="7690" max="7690" width="1.625" style="17" customWidth="1"/>
    <col min="7691" max="7691" width="14.625" style="17" customWidth="1"/>
    <col min="7692" max="7930" width="8.875" style="17"/>
    <col min="7931" max="7931" width="0.75" style="17" customWidth="1"/>
    <col min="7932" max="7932" width="3.625" style="17" customWidth="1"/>
    <col min="7933" max="7933" width="19.625" style="17" customWidth="1"/>
    <col min="7934" max="7934" width="4.75" style="17" customWidth="1"/>
    <col min="7935" max="7936" width="9.25" style="17" customWidth="1"/>
    <col min="7937" max="7937" width="8.625" style="17" customWidth="1"/>
    <col min="7938" max="7939" width="7" style="17" customWidth="1"/>
    <col min="7940" max="7940" width="11.625" style="17" customWidth="1"/>
    <col min="7941" max="7941" width="7.625" style="17" customWidth="1"/>
    <col min="7942" max="7942" width="14.625" style="17" customWidth="1"/>
    <col min="7943" max="7943" width="2.875" style="17" customWidth="1"/>
    <col min="7944" max="7944" width="12.625" style="17" customWidth="1"/>
    <col min="7945" max="7945" width="1.75" style="17" customWidth="1"/>
    <col min="7946" max="7946" width="1.625" style="17" customWidth="1"/>
    <col min="7947" max="7947" width="14.625" style="17" customWidth="1"/>
    <col min="7948" max="8186" width="8.875" style="17"/>
    <col min="8187" max="8187" width="0.75" style="17" customWidth="1"/>
    <col min="8188" max="8188" width="3.625" style="17" customWidth="1"/>
    <col min="8189" max="8189" width="19.625" style="17" customWidth="1"/>
    <col min="8190" max="8190" width="4.75" style="17" customWidth="1"/>
    <col min="8191" max="8192" width="9.25" style="17" customWidth="1"/>
    <col min="8193" max="8193" width="8.625" style="17" customWidth="1"/>
    <col min="8194" max="8195" width="7" style="17" customWidth="1"/>
    <col min="8196" max="8196" width="11.625" style="17" customWidth="1"/>
    <col min="8197" max="8197" width="7.625" style="17" customWidth="1"/>
    <col min="8198" max="8198" width="14.625" style="17" customWidth="1"/>
    <col min="8199" max="8199" width="2.875" style="17" customWidth="1"/>
    <col min="8200" max="8200" width="12.625" style="17" customWidth="1"/>
    <col min="8201" max="8201" width="1.75" style="17" customWidth="1"/>
    <col min="8202" max="8202" width="1.625" style="17" customWidth="1"/>
    <col min="8203" max="8203" width="14.625" style="17" customWidth="1"/>
    <col min="8204" max="8442" width="8.875" style="17"/>
    <col min="8443" max="8443" width="0.75" style="17" customWidth="1"/>
    <col min="8444" max="8444" width="3.625" style="17" customWidth="1"/>
    <col min="8445" max="8445" width="19.625" style="17" customWidth="1"/>
    <col min="8446" max="8446" width="4.75" style="17" customWidth="1"/>
    <col min="8447" max="8448" width="9.25" style="17" customWidth="1"/>
    <col min="8449" max="8449" width="8.625" style="17" customWidth="1"/>
    <col min="8450" max="8451" width="7" style="17" customWidth="1"/>
    <col min="8452" max="8452" width="11.625" style="17" customWidth="1"/>
    <col min="8453" max="8453" width="7.625" style="17" customWidth="1"/>
    <col min="8454" max="8454" width="14.625" style="17" customWidth="1"/>
    <col min="8455" max="8455" width="2.875" style="17" customWidth="1"/>
    <col min="8456" max="8456" width="12.625" style="17" customWidth="1"/>
    <col min="8457" max="8457" width="1.75" style="17" customWidth="1"/>
    <col min="8458" max="8458" width="1.625" style="17" customWidth="1"/>
    <col min="8459" max="8459" width="14.625" style="17" customWidth="1"/>
    <col min="8460" max="8698" width="8.875" style="17"/>
    <col min="8699" max="8699" width="0.75" style="17" customWidth="1"/>
    <col min="8700" max="8700" width="3.625" style="17" customWidth="1"/>
    <col min="8701" max="8701" width="19.625" style="17" customWidth="1"/>
    <col min="8702" max="8702" width="4.75" style="17" customWidth="1"/>
    <col min="8703" max="8704" width="9.25" style="17" customWidth="1"/>
    <col min="8705" max="8705" width="8.625" style="17" customWidth="1"/>
    <col min="8706" max="8707" width="7" style="17" customWidth="1"/>
    <col min="8708" max="8708" width="11.625" style="17" customWidth="1"/>
    <col min="8709" max="8709" width="7.625" style="17" customWidth="1"/>
    <col min="8710" max="8710" width="14.625" style="17" customWidth="1"/>
    <col min="8711" max="8711" width="2.875" style="17" customWidth="1"/>
    <col min="8712" max="8712" width="12.625" style="17" customWidth="1"/>
    <col min="8713" max="8713" width="1.75" style="17" customWidth="1"/>
    <col min="8714" max="8714" width="1.625" style="17" customWidth="1"/>
    <col min="8715" max="8715" width="14.625" style="17" customWidth="1"/>
    <col min="8716" max="8954" width="8.875" style="17"/>
    <col min="8955" max="8955" width="0.75" style="17" customWidth="1"/>
    <col min="8956" max="8956" width="3.625" style="17" customWidth="1"/>
    <col min="8957" max="8957" width="19.625" style="17" customWidth="1"/>
    <col min="8958" max="8958" width="4.75" style="17" customWidth="1"/>
    <col min="8959" max="8960" width="9.25" style="17" customWidth="1"/>
    <col min="8961" max="8961" width="8.625" style="17" customWidth="1"/>
    <col min="8962" max="8963" width="7" style="17" customWidth="1"/>
    <col min="8964" max="8964" width="11.625" style="17" customWidth="1"/>
    <col min="8965" max="8965" width="7.625" style="17" customWidth="1"/>
    <col min="8966" max="8966" width="14.625" style="17" customWidth="1"/>
    <col min="8967" max="8967" width="2.875" style="17" customWidth="1"/>
    <col min="8968" max="8968" width="12.625" style="17" customWidth="1"/>
    <col min="8969" max="8969" width="1.75" style="17" customWidth="1"/>
    <col min="8970" max="8970" width="1.625" style="17" customWidth="1"/>
    <col min="8971" max="8971" width="14.625" style="17" customWidth="1"/>
    <col min="8972" max="9210" width="8.875" style="17"/>
    <col min="9211" max="9211" width="0.75" style="17" customWidth="1"/>
    <col min="9212" max="9212" width="3.625" style="17" customWidth="1"/>
    <col min="9213" max="9213" width="19.625" style="17" customWidth="1"/>
    <col min="9214" max="9214" width="4.75" style="17" customWidth="1"/>
    <col min="9215" max="9216" width="9.25" style="17" customWidth="1"/>
    <col min="9217" max="9217" width="8.625" style="17" customWidth="1"/>
    <col min="9218" max="9219" width="7" style="17" customWidth="1"/>
    <col min="9220" max="9220" width="11.625" style="17" customWidth="1"/>
    <col min="9221" max="9221" width="7.625" style="17" customWidth="1"/>
    <col min="9222" max="9222" width="14.625" style="17" customWidth="1"/>
    <col min="9223" max="9223" width="2.875" style="17" customWidth="1"/>
    <col min="9224" max="9224" width="12.625" style="17" customWidth="1"/>
    <col min="9225" max="9225" width="1.75" style="17" customWidth="1"/>
    <col min="9226" max="9226" width="1.625" style="17" customWidth="1"/>
    <col min="9227" max="9227" width="14.625" style="17" customWidth="1"/>
    <col min="9228" max="9466" width="8.875" style="17"/>
    <col min="9467" max="9467" width="0.75" style="17" customWidth="1"/>
    <col min="9468" max="9468" width="3.625" style="17" customWidth="1"/>
    <col min="9469" max="9469" width="19.625" style="17" customWidth="1"/>
    <col min="9470" max="9470" width="4.75" style="17" customWidth="1"/>
    <col min="9471" max="9472" width="9.25" style="17" customWidth="1"/>
    <col min="9473" max="9473" width="8.625" style="17" customWidth="1"/>
    <col min="9474" max="9475" width="7" style="17" customWidth="1"/>
    <col min="9476" max="9476" width="11.625" style="17" customWidth="1"/>
    <col min="9477" max="9477" width="7.625" style="17" customWidth="1"/>
    <col min="9478" max="9478" width="14.625" style="17" customWidth="1"/>
    <col min="9479" max="9479" width="2.875" style="17" customWidth="1"/>
    <col min="9480" max="9480" width="12.625" style="17" customWidth="1"/>
    <col min="9481" max="9481" width="1.75" style="17" customWidth="1"/>
    <col min="9482" max="9482" width="1.625" style="17" customWidth="1"/>
    <col min="9483" max="9483" width="14.625" style="17" customWidth="1"/>
    <col min="9484" max="9722" width="8.875" style="17"/>
    <col min="9723" max="9723" width="0.75" style="17" customWidth="1"/>
    <col min="9724" max="9724" width="3.625" style="17" customWidth="1"/>
    <col min="9725" max="9725" width="19.625" style="17" customWidth="1"/>
    <col min="9726" max="9726" width="4.75" style="17" customWidth="1"/>
    <col min="9727" max="9728" width="9.25" style="17" customWidth="1"/>
    <col min="9729" max="9729" width="8.625" style="17" customWidth="1"/>
    <col min="9730" max="9731" width="7" style="17" customWidth="1"/>
    <col min="9732" max="9732" width="11.625" style="17" customWidth="1"/>
    <col min="9733" max="9733" width="7.625" style="17" customWidth="1"/>
    <col min="9734" max="9734" width="14.625" style="17" customWidth="1"/>
    <col min="9735" max="9735" width="2.875" style="17" customWidth="1"/>
    <col min="9736" max="9736" width="12.625" style="17" customWidth="1"/>
    <col min="9737" max="9737" width="1.75" style="17" customWidth="1"/>
    <col min="9738" max="9738" width="1.625" style="17" customWidth="1"/>
    <col min="9739" max="9739" width="14.625" style="17" customWidth="1"/>
    <col min="9740" max="9978" width="8.875" style="17"/>
    <col min="9979" max="9979" width="0.75" style="17" customWidth="1"/>
    <col min="9980" max="9980" width="3.625" style="17" customWidth="1"/>
    <col min="9981" max="9981" width="19.625" style="17" customWidth="1"/>
    <col min="9982" max="9982" width="4.75" style="17" customWidth="1"/>
    <col min="9983" max="9984" width="9.25" style="17" customWidth="1"/>
    <col min="9985" max="9985" width="8.625" style="17" customWidth="1"/>
    <col min="9986" max="9987" width="7" style="17" customWidth="1"/>
    <col min="9988" max="9988" width="11.625" style="17" customWidth="1"/>
    <col min="9989" max="9989" width="7.625" style="17" customWidth="1"/>
    <col min="9990" max="9990" width="14.625" style="17" customWidth="1"/>
    <col min="9991" max="9991" width="2.875" style="17" customWidth="1"/>
    <col min="9992" max="9992" width="12.625" style="17" customWidth="1"/>
    <col min="9993" max="9993" width="1.75" style="17" customWidth="1"/>
    <col min="9994" max="9994" width="1.625" style="17" customWidth="1"/>
    <col min="9995" max="9995" width="14.625" style="17" customWidth="1"/>
    <col min="9996" max="10234" width="8.875" style="17"/>
    <col min="10235" max="10235" width="0.75" style="17" customWidth="1"/>
    <col min="10236" max="10236" width="3.625" style="17" customWidth="1"/>
    <col min="10237" max="10237" width="19.625" style="17" customWidth="1"/>
    <col min="10238" max="10238" width="4.75" style="17" customWidth="1"/>
    <col min="10239" max="10240" width="9.25" style="17" customWidth="1"/>
    <col min="10241" max="10241" width="8.625" style="17" customWidth="1"/>
    <col min="10242" max="10243" width="7" style="17" customWidth="1"/>
    <col min="10244" max="10244" width="11.625" style="17" customWidth="1"/>
    <col min="10245" max="10245" width="7.625" style="17" customWidth="1"/>
    <col min="10246" max="10246" width="14.625" style="17" customWidth="1"/>
    <col min="10247" max="10247" width="2.875" style="17" customWidth="1"/>
    <col min="10248" max="10248" width="12.625" style="17" customWidth="1"/>
    <col min="10249" max="10249" width="1.75" style="17" customWidth="1"/>
    <col min="10250" max="10250" width="1.625" style="17" customWidth="1"/>
    <col min="10251" max="10251" width="14.625" style="17" customWidth="1"/>
    <col min="10252" max="10490" width="8.875" style="17"/>
    <col min="10491" max="10491" width="0.75" style="17" customWidth="1"/>
    <col min="10492" max="10492" width="3.625" style="17" customWidth="1"/>
    <col min="10493" max="10493" width="19.625" style="17" customWidth="1"/>
    <col min="10494" max="10494" width="4.75" style="17" customWidth="1"/>
    <col min="10495" max="10496" width="9.25" style="17" customWidth="1"/>
    <col min="10497" max="10497" width="8.625" style="17" customWidth="1"/>
    <col min="10498" max="10499" width="7" style="17" customWidth="1"/>
    <col min="10500" max="10500" width="11.625" style="17" customWidth="1"/>
    <col min="10501" max="10501" width="7.625" style="17" customWidth="1"/>
    <col min="10502" max="10502" width="14.625" style="17" customWidth="1"/>
    <col min="10503" max="10503" width="2.875" style="17" customWidth="1"/>
    <col min="10504" max="10504" width="12.625" style="17" customWidth="1"/>
    <col min="10505" max="10505" width="1.75" style="17" customWidth="1"/>
    <col min="10506" max="10506" width="1.625" style="17" customWidth="1"/>
    <col min="10507" max="10507" width="14.625" style="17" customWidth="1"/>
    <col min="10508" max="10746" width="8.875" style="17"/>
    <col min="10747" max="10747" width="0.75" style="17" customWidth="1"/>
    <col min="10748" max="10748" width="3.625" style="17" customWidth="1"/>
    <col min="10749" max="10749" width="19.625" style="17" customWidth="1"/>
    <col min="10750" max="10750" width="4.75" style="17" customWidth="1"/>
    <col min="10751" max="10752" width="9.25" style="17" customWidth="1"/>
    <col min="10753" max="10753" width="8.625" style="17" customWidth="1"/>
    <col min="10754" max="10755" width="7" style="17" customWidth="1"/>
    <col min="10756" max="10756" width="11.625" style="17" customWidth="1"/>
    <col min="10757" max="10757" width="7.625" style="17" customWidth="1"/>
    <col min="10758" max="10758" width="14.625" style="17" customWidth="1"/>
    <col min="10759" max="10759" width="2.875" style="17" customWidth="1"/>
    <col min="10760" max="10760" width="12.625" style="17" customWidth="1"/>
    <col min="10761" max="10761" width="1.75" style="17" customWidth="1"/>
    <col min="10762" max="10762" width="1.625" style="17" customWidth="1"/>
    <col min="10763" max="10763" width="14.625" style="17" customWidth="1"/>
    <col min="10764" max="11002" width="8.875" style="17"/>
    <col min="11003" max="11003" width="0.75" style="17" customWidth="1"/>
    <col min="11004" max="11004" width="3.625" style="17" customWidth="1"/>
    <col min="11005" max="11005" width="19.625" style="17" customWidth="1"/>
    <col min="11006" max="11006" width="4.75" style="17" customWidth="1"/>
    <col min="11007" max="11008" width="9.25" style="17" customWidth="1"/>
    <col min="11009" max="11009" width="8.625" style="17" customWidth="1"/>
    <col min="11010" max="11011" width="7" style="17" customWidth="1"/>
    <col min="11012" max="11012" width="11.625" style="17" customWidth="1"/>
    <col min="11013" max="11013" width="7.625" style="17" customWidth="1"/>
    <col min="11014" max="11014" width="14.625" style="17" customWidth="1"/>
    <col min="11015" max="11015" width="2.875" style="17" customWidth="1"/>
    <col min="11016" max="11016" width="12.625" style="17" customWidth="1"/>
    <col min="11017" max="11017" width="1.75" style="17" customWidth="1"/>
    <col min="11018" max="11018" width="1.625" style="17" customWidth="1"/>
    <col min="11019" max="11019" width="14.625" style="17" customWidth="1"/>
    <col min="11020" max="11258" width="8.875" style="17"/>
    <col min="11259" max="11259" width="0.75" style="17" customWidth="1"/>
    <col min="11260" max="11260" width="3.625" style="17" customWidth="1"/>
    <col min="11261" max="11261" width="19.625" style="17" customWidth="1"/>
    <col min="11262" max="11262" width="4.75" style="17" customWidth="1"/>
    <col min="11263" max="11264" width="9.25" style="17" customWidth="1"/>
    <col min="11265" max="11265" width="8.625" style="17" customWidth="1"/>
    <col min="11266" max="11267" width="7" style="17" customWidth="1"/>
    <col min="11268" max="11268" width="11.625" style="17" customWidth="1"/>
    <col min="11269" max="11269" width="7.625" style="17" customWidth="1"/>
    <col min="11270" max="11270" width="14.625" style="17" customWidth="1"/>
    <col min="11271" max="11271" width="2.875" style="17" customWidth="1"/>
    <col min="11272" max="11272" width="12.625" style="17" customWidth="1"/>
    <col min="11273" max="11273" width="1.75" style="17" customWidth="1"/>
    <col min="11274" max="11274" width="1.625" style="17" customWidth="1"/>
    <col min="11275" max="11275" width="14.625" style="17" customWidth="1"/>
    <col min="11276" max="11514" width="8.875" style="17"/>
    <col min="11515" max="11515" width="0.75" style="17" customWidth="1"/>
    <col min="11516" max="11516" width="3.625" style="17" customWidth="1"/>
    <col min="11517" max="11517" width="19.625" style="17" customWidth="1"/>
    <col min="11518" max="11518" width="4.75" style="17" customWidth="1"/>
    <col min="11519" max="11520" width="9.25" style="17" customWidth="1"/>
    <col min="11521" max="11521" width="8.625" style="17" customWidth="1"/>
    <col min="11522" max="11523" width="7" style="17" customWidth="1"/>
    <col min="11524" max="11524" width="11.625" style="17" customWidth="1"/>
    <col min="11525" max="11525" width="7.625" style="17" customWidth="1"/>
    <col min="11526" max="11526" width="14.625" style="17" customWidth="1"/>
    <col min="11527" max="11527" width="2.875" style="17" customWidth="1"/>
    <col min="11528" max="11528" width="12.625" style="17" customWidth="1"/>
    <col min="11529" max="11529" width="1.75" style="17" customWidth="1"/>
    <col min="11530" max="11530" width="1.625" style="17" customWidth="1"/>
    <col min="11531" max="11531" width="14.625" style="17" customWidth="1"/>
    <col min="11532" max="11770" width="8.875" style="17"/>
    <col min="11771" max="11771" width="0.75" style="17" customWidth="1"/>
    <col min="11772" max="11772" width="3.625" style="17" customWidth="1"/>
    <col min="11773" max="11773" width="19.625" style="17" customWidth="1"/>
    <col min="11774" max="11774" width="4.75" style="17" customWidth="1"/>
    <col min="11775" max="11776" width="9.25" style="17" customWidth="1"/>
    <col min="11777" max="11777" width="8.625" style="17" customWidth="1"/>
    <col min="11778" max="11779" width="7" style="17" customWidth="1"/>
    <col min="11780" max="11780" width="11.625" style="17" customWidth="1"/>
    <col min="11781" max="11781" width="7.625" style="17" customWidth="1"/>
    <col min="11782" max="11782" width="14.625" style="17" customWidth="1"/>
    <col min="11783" max="11783" width="2.875" style="17" customWidth="1"/>
    <col min="11784" max="11784" width="12.625" style="17" customWidth="1"/>
    <col min="11785" max="11785" width="1.75" style="17" customWidth="1"/>
    <col min="11786" max="11786" width="1.625" style="17" customWidth="1"/>
    <col min="11787" max="11787" width="14.625" style="17" customWidth="1"/>
    <col min="11788" max="12026" width="8.875" style="17"/>
    <col min="12027" max="12027" width="0.75" style="17" customWidth="1"/>
    <col min="12028" max="12028" width="3.625" style="17" customWidth="1"/>
    <col min="12029" max="12029" width="19.625" style="17" customWidth="1"/>
    <col min="12030" max="12030" width="4.75" style="17" customWidth="1"/>
    <col min="12031" max="12032" width="9.25" style="17" customWidth="1"/>
    <col min="12033" max="12033" width="8.625" style="17" customWidth="1"/>
    <col min="12034" max="12035" width="7" style="17" customWidth="1"/>
    <col min="12036" max="12036" width="11.625" style="17" customWidth="1"/>
    <col min="12037" max="12037" width="7.625" style="17" customWidth="1"/>
    <col min="12038" max="12038" width="14.625" style="17" customWidth="1"/>
    <col min="12039" max="12039" width="2.875" style="17" customWidth="1"/>
    <col min="12040" max="12040" width="12.625" style="17" customWidth="1"/>
    <col min="12041" max="12041" width="1.75" style="17" customWidth="1"/>
    <col min="12042" max="12042" width="1.625" style="17" customWidth="1"/>
    <col min="12043" max="12043" width="14.625" style="17" customWidth="1"/>
    <col min="12044" max="12282" width="8.875" style="17"/>
    <col min="12283" max="12283" width="0.75" style="17" customWidth="1"/>
    <col min="12284" max="12284" width="3.625" style="17" customWidth="1"/>
    <col min="12285" max="12285" width="19.625" style="17" customWidth="1"/>
    <col min="12286" max="12286" width="4.75" style="17" customWidth="1"/>
    <col min="12287" max="12288" width="9.25" style="17" customWidth="1"/>
    <col min="12289" max="12289" width="8.625" style="17" customWidth="1"/>
    <col min="12290" max="12291" width="7" style="17" customWidth="1"/>
    <col min="12292" max="12292" width="11.625" style="17" customWidth="1"/>
    <col min="12293" max="12293" width="7.625" style="17" customWidth="1"/>
    <col min="12294" max="12294" width="14.625" style="17" customWidth="1"/>
    <col min="12295" max="12295" width="2.875" style="17" customWidth="1"/>
    <col min="12296" max="12296" width="12.625" style="17" customWidth="1"/>
    <col min="12297" max="12297" width="1.75" style="17" customWidth="1"/>
    <col min="12298" max="12298" width="1.625" style="17" customWidth="1"/>
    <col min="12299" max="12299" width="14.625" style="17" customWidth="1"/>
    <col min="12300" max="12538" width="8.875" style="17"/>
    <col min="12539" max="12539" width="0.75" style="17" customWidth="1"/>
    <col min="12540" max="12540" width="3.625" style="17" customWidth="1"/>
    <col min="12541" max="12541" width="19.625" style="17" customWidth="1"/>
    <col min="12542" max="12542" width="4.75" style="17" customWidth="1"/>
    <col min="12543" max="12544" width="9.25" style="17" customWidth="1"/>
    <col min="12545" max="12545" width="8.625" style="17" customWidth="1"/>
    <col min="12546" max="12547" width="7" style="17" customWidth="1"/>
    <col min="12548" max="12548" width="11.625" style="17" customWidth="1"/>
    <col min="12549" max="12549" width="7.625" style="17" customWidth="1"/>
    <col min="12550" max="12550" width="14.625" style="17" customWidth="1"/>
    <col min="12551" max="12551" width="2.875" style="17" customWidth="1"/>
    <col min="12552" max="12552" width="12.625" style="17" customWidth="1"/>
    <col min="12553" max="12553" width="1.75" style="17" customWidth="1"/>
    <col min="12554" max="12554" width="1.625" style="17" customWidth="1"/>
    <col min="12555" max="12555" width="14.625" style="17" customWidth="1"/>
    <col min="12556" max="12794" width="8.875" style="17"/>
    <col min="12795" max="12795" width="0.75" style="17" customWidth="1"/>
    <col min="12796" max="12796" width="3.625" style="17" customWidth="1"/>
    <col min="12797" max="12797" width="19.625" style="17" customWidth="1"/>
    <col min="12798" max="12798" width="4.75" style="17" customWidth="1"/>
    <col min="12799" max="12800" width="9.25" style="17" customWidth="1"/>
    <col min="12801" max="12801" width="8.625" style="17" customWidth="1"/>
    <col min="12802" max="12803" width="7" style="17" customWidth="1"/>
    <col min="12804" max="12804" width="11.625" style="17" customWidth="1"/>
    <col min="12805" max="12805" width="7.625" style="17" customWidth="1"/>
    <col min="12806" max="12806" width="14.625" style="17" customWidth="1"/>
    <col min="12807" max="12807" width="2.875" style="17" customWidth="1"/>
    <col min="12808" max="12808" width="12.625" style="17" customWidth="1"/>
    <col min="12809" max="12809" width="1.75" style="17" customWidth="1"/>
    <col min="12810" max="12810" width="1.625" style="17" customWidth="1"/>
    <col min="12811" max="12811" width="14.625" style="17" customWidth="1"/>
    <col min="12812" max="13050" width="8.875" style="17"/>
    <col min="13051" max="13051" width="0.75" style="17" customWidth="1"/>
    <col min="13052" max="13052" width="3.625" style="17" customWidth="1"/>
    <col min="13053" max="13053" width="19.625" style="17" customWidth="1"/>
    <col min="13054" max="13054" width="4.75" style="17" customWidth="1"/>
    <col min="13055" max="13056" width="9.25" style="17" customWidth="1"/>
    <col min="13057" max="13057" width="8.625" style="17" customWidth="1"/>
    <col min="13058" max="13059" width="7" style="17" customWidth="1"/>
    <col min="13060" max="13060" width="11.625" style="17" customWidth="1"/>
    <col min="13061" max="13061" width="7.625" style="17" customWidth="1"/>
    <col min="13062" max="13062" width="14.625" style="17" customWidth="1"/>
    <col min="13063" max="13063" width="2.875" style="17" customWidth="1"/>
    <col min="13064" max="13064" width="12.625" style="17" customWidth="1"/>
    <col min="13065" max="13065" width="1.75" style="17" customWidth="1"/>
    <col min="13066" max="13066" width="1.625" style="17" customWidth="1"/>
    <col min="13067" max="13067" width="14.625" style="17" customWidth="1"/>
    <col min="13068" max="13306" width="8.875" style="17"/>
    <col min="13307" max="13307" width="0.75" style="17" customWidth="1"/>
    <col min="13308" max="13308" width="3.625" style="17" customWidth="1"/>
    <col min="13309" max="13309" width="19.625" style="17" customWidth="1"/>
    <col min="13310" max="13310" width="4.75" style="17" customWidth="1"/>
    <col min="13311" max="13312" width="9.25" style="17" customWidth="1"/>
    <col min="13313" max="13313" width="8.625" style="17" customWidth="1"/>
    <col min="13314" max="13315" width="7" style="17" customWidth="1"/>
    <col min="13316" max="13316" width="11.625" style="17" customWidth="1"/>
    <col min="13317" max="13317" width="7.625" style="17" customWidth="1"/>
    <col min="13318" max="13318" width="14.625" style="17" customWidth="1"/>
    <col min="13319" max="13319" width="2.875" style="17" customWidth="1"/>
    <col min="13320" max="13320" width="12.625" style="17" customWidth="1"/>
    <col min="13321" max="13321" width="1.75" style="17" customWidth="1"/>
    <col min="13322" max="13322" width="1.625" style="17" customWidth="1"/>
    <col min="13323" max="13323" width="14.625" style="17" customWidth="1"/>
    <col min="13324" max="13562" width="8.875" style="17"/>
    <col min="13563" max="13563" width="0.75" style="17" customWidth="1"/>
    <col min="13564" max="13564" width="3.625" style="17" customWidth="1"/>
    <col min="13565" max="13565" width="19.625" style="17" customWidth="1"/>
    <col min="13566" max="13566" width="4.75" style="17" customWidth="1"/>
    <col min="13567" max="13568" width="9.25" style="17" customWidth="1"/>
    <col min="13569" max="13569" width="8.625" style="17" customWidth="1"/>
    <col min="13570" max="13571" width="7" style="17" customWidth="1"/>
    <col min="13572" max="13572" width="11.625" style="17" customWidth="1"/>
    <col min="13573" max="13573" width="7.625" style="17" customWidth="1"/>
    <col min="13574" max="13574" width="14.625" style="17" customWidth="1"/>
    <col min="13575" max="13575" width="2.875" style="17" customWidth="1"/>
    <col min="13576" max="13576" width="12.625" style="17" customWidth="1"/>
    <col min="13577" max="13577" width="1.75" style="17" customWidth="1"/>
    <col min="13578" max="13578" width="1.625" style="17" customWidth="1"/>
    <col min="13579" max="13579" width="14.625" style="17" customWidth="1"/>
    <col min="13580" max="13818" width="8.875" style="17"/>
    <col min="13819" max="13819" width="0.75" style="17" customWidth="1"/>
    <col min="13820" max="13820" width="3.625" style="17" customWidth="1"/>
    <col min="13821" max="13821" width="19.625" style="17" customWidth="1"/>
    <col min="13822" max="13822" width="4.75" style="17" customWidth="1"/>
    <col min="13823" max="13824" width="9.25" style="17" customWidth="1"/>
    <col min="13825" max="13825" width="8.625" style="17" customWidth="1"/>
    <col min="13826" max="13827" width="7" style="17" customWidth="1"/>
    <col min="13828" max="13828" width="11.625" style="17" customWidth="1"/>
    <col min="13829" max="13829" width="7.625" style="17" customWidth="1"/>
    <col min="13830" max="13830" width="14.625" style="17" customWidth="1"/>
    <col min="13831" max="13831" width="2.875" style="17" customWidth="1"/>
    <col min="13832" max="13832" width="12.625" style="17" customWidth="1"/>
    <col min="13833" max="13833" width="1.75" style="17" customWidth="1"/>
    <col min="13834" max="13834" width="1.625" style="17" customWidth="1"/>
    <col min="13835" max="13835" width="14.625" style="17" customWidth="1"/>
    <col min="13836" max="14074" width="8.875" style="17"/>
    <col min="14075" max="14075" width="0.75" style="17" customWidth="1"/>
    <col min="14076" max="14076" width="3.625" style="17" customWidth="1"/>
    <col min="14077" max="14077" width="19.625" style="17" customWidth="1"/>
    <col min="14078" max="14078" width="4.75" style="17" customWidth="1"/>
    <col min="14079" max="14080" width="9.25" style="17" customWidth="1"/>
    <col min="14081" max="14081" width="8.625" style="17" customWidth="1"/>
    <col min="14082" max="14083" width="7" style="17" customWidth="1"/>
    <col min="14084" max="14084" width="11.625" style="17" customWidth="1"/>
    <col min="14085" max="14085" width="7.625" style="17" customWidth="1"/>
    <col min="14086" max="14086" width="14.625" style="17" customWidth="1"/>
    <col min="14087" max="14087" width="2.875" style="17" customWidth="1"/>
    <col min="14088" max="14088" width="12.625" style="17" customWidth="1"/>
    <col min="14089" max="14089" width="1.75" style="17" customWidth="1"/>
    <col min="14090" max="14090" width="1.625" style="17" customWidth="1"/>
    <col min="14091" max="14091" width="14.625" style="17" customWidth="1"/>
    <col min="14092" max="14330" width="8.875" style="17"/>
    <col min="14331" max="14331" width="0.75" style="17" customWidth="1"/>
    <col min="14332" max="14332" width="3.625" style="17" customWidth="1"/>
    <col min="14333" max="14333" width="19.625" style="17" customWidth="1"/>
    <col min="14334" max="14334" width="4.75" style="17" customWidth="1"/>
    <col min="14335" max="14336" width="9.25" style="17" customWidth="1"/>
    <col min="14337" max="14337" width="8.625" style="17" customWidth="1"/>
    <col min="14338" max="14339" width="7" style="17" customWidth="1"/>
    <col min="14340" max="14340" width="11.625" style="17" customWidth="1"/>
    <col min="14341" max="14341" width="7.625" style="17" customWidth="1"/>
    <col min="14342" max="14342" width="14.625" style="17" customWidth="1"/>
    <col min="14343" max="14343" width="2.875" style="17" customWidth="1"/>
    <col min="14344" max="14344" width="12.625" style="17" customWidth="1"/>
    <col min="14345" max="14345" width="1.75" style="17" customWidth="1"/>
    <col min="14346" max="14346" width="1.625" style="17" customWidth="1"/>
    <col min="14347" max="14347" width="14.625" style="17" customWidth="1"/>
    <col min="14348" max="14586" width="8.875" style="17"/>
    <col min="14587" max="14587" width="0.75" style="17" customWidth="1"/>
    <col min="14588" max="14588" width="3.625" style="17" customWidth="1"/>
    <col min="14589" max="14589" width="19.625" style="17" customWidth="1"/>
    <col min="14590" max="14590" width="4.75" style="17" customWidth="1"/>
    <col min="14591" max="14592" width="9.25" style="17" customWidth="1"/>
    <col min="14593" max="14593" width="8.625" style="17" customWidth="1"/>
    <col min="14594" max="14595" width="7" style="17" customWidth="1"/>
    <col min="14596" max="14596" width="11.625" style="17" customWidth="1"/>
    <col min="14597" max="14597" width="7.625" style="17" customWidth="1"/>
    <col min="14598" max="14598" width="14.625" style="17" customWidth="1"/>
    <col min="14599" max="14599" width="2.875" style="17" customWidth="1"/>
    <col min="14600" max="14600" width="12.625" style="17" customWidth="1"/>
    <col min="14601" max="14601" width="1.75" style="17" customWidth="1"/>
    <col min="14602" max="14602" width="1.625" style="17" customWidth="1"/>
    <col min="14603" max="14603" width="14.625" style="17" customWidth="1"/>
    <col min="14604" max="14842" width="8.875" style="17"/>
    <col min="14843" max="14843" width="0.75" style="17" customWidth="1"/>
    <col min="14844" max="14844" width="3.625" style="17" customWidth="1"/>
    <col min="14845" max="14845" width="19.625" style="17" customWidth="1"/>
    <col min="14846" max="14846" width="4.75" style="17" customWidth="1"/>
    <col min="14847" max="14848" width="9.25" style="17" customWidth="1"/>
    <col min="14849" max="14849" width="8.625" style="17" customWidth="1"/>
    <col min="14850" max="14851" width="7" style="17" customWidth="1"/>
    <col min="14852" max="14852" width="11.625" style="17" customWidth="1"/>
    <col min="14853" max="14853" width="7.625" style="17" customWidth="1"/>
    <col min="14854" max="14854" width="14.625" style="17" customWidth="1"/>
    <col min="14855" max="14855" width="2.875" style="17" customWidth="1"/>
    <col min="14856" max="14856" width="12.625" style="17" customWidth="1"/>
    <col min="14857" max="14857" width="1.75" style="17" customWidth="1"/>
    <col min="14858" max="14858" width="1.625" style="17" customWidth="1"/>
    <col min="14859" max="14859" width="14.625" style="17" customWidth="1"/>
    <col min="14860" max="15098" width="8.875" style="17"/>
    <col min="15099" max="15099" width="0.75" style="17" customWidth="1"/>
    <col min="15100" max="15100" width="3.625" style="17" customWidth="1"/>
    <col min="15101" max="15101" width="19.625" style="17" customWidth="1"/>
    <col min="15102" max="15102" width="4.75" style="17" customWidth="1"/>
    <col min="15103" max="15104" width="9.25" style="17" customWidth="1"/>
    <col min="15105" max="15105" width="8.625" style="17" customWidth="1"/>
    <col min="15106" max="15107" width="7" style="17" customWidth="1"/>
    <col min="15108" max="15108" width="11.625" style="17" customWidth="1"/>
    <col min="15109" max="15109" width="7.625" style="17" customWidth="1"/>
    <col min="15110" max="15110" width="14.625" style="17" customWidth="1"/>
    <col min="15111" max="15111" width="2.875" style="17" customWidth="1"/>
    <col min="15112" max="15112" width="12.625" style="17" customWidth="1"/>
    <col min="15113" max="15113" width="1.75" style="17" customWidth="1"/>
    <col min="15114" max="15114" width="1.625" style="17" customWidth="1"/>
    <col min="15115" max="15115" width="14.625" style="17" customWidth="1"/>
    <col min="15116" max="15354" width="8.875" style="17"/>
    <col min="15355" max="15355" width="0.75" style="17" customWidth="1"/>
    <col min="15356" max="15356" width="3.625" style="17" customWidth="1"/>
    <col min="15357" max="15357" width="19.625" style="17" customWidth="1"/>
    <col min="15358" max="15358" width="4.75" style="17" customWidth="1"/>
    <col min="15359" max="15360" width="9.25" style="17" customWidth="1"/>
    <col min="15361" max="15361" width="8.625" style="17" customWidth="1"/>
    <col min="15362" max="15363" width="7" style="17" customWidth="1"/>
    <col min="15364" max="15364" width="11.625" style="17" customWidth="1"/>
    <col min="15365" max="15365" width="7.625" style="17" customWidth="1"/>
    <col min="15366" max="15366" width="14.625" style="17" customWidth="1"/>
    <col min="15367" max="15367" width="2.875" style="17" customWidth="1"/>
    <col min="15368" max="15368" width="12.625" style="17" customWidth="1"/>
    <col min="15369" max="15369" width="1.75" style="17" customWidth="1"/>
    <col min="15370" max="15370" width="1.625" style="17" customWidth="1"/>
    <col min="15371" max="15371" width="14.625" style="17" customWidth="1"/>
    <col min="15372" max="15610" width="8.875" style="17"/>
    <col min="15611" max="15611" width="0.75" style="17" customWidth="1"/>
    <col min="15612" max="15612" width="3.625" style="17" customWidth="1"/>
    <col min="15613" max="15613" width="19.625" style="17" customWidth="1"/>
    <col min="15614" max="15614" width="4.75" style="17" customWidth="1"/>
    <col min="15615" max="15616" width="9.25" style="17" customWidth="1"/>
    <col min="15617" max="15617" width="8.625" style="17" customWidth="1"/>
    <col min="15618" max="15619" width="7" style="17" customWidth="1"/>
    <col min="15620" max="15620" width="11.625" style="17" customWidth="1"/>
    <col min="15621" max="15621" width="7.625" style="17" customWidth="1"/>
    <col min="15622" max="15622" width="14.625" style="17" customWidth="1"/>
    <col min="15623" max="15623" width="2.875" style="17" customWidth="1"/>
    <col min="15624" max="15624" width="12.625" style="17" customWidth="1"/>
    <col min="15625" max="15625" width="1.75" style="17" customWidth="1"/>
    <col min="15626" max="15626" width="1.625" style="17" customWidth="1"/>
    <col min="15627" max="15627" width="14.625" style="17" customWidth="1"/>
    <col min="15628" max="15866" width="8.875" style="17"/>
    <col min="15867" max="15867" width="0.75" style="17" customWidth="1"/>
    <col min="15868" max="15868" width="3.625" style="17" customWidth="1"/>
    <col min="15869" max="15869" width="19.625" style="17" customWidth="1"/>
    <col min="15870" max="15870" width="4.75" style="17" customWidth="1"/>
    <col min="15871" max="15872" width="9.25" style="17" customWidth="1"/>
    <col min="15873" max="15873" width="8.625" style="17" customWidth="1"/>
    <col min="15874" max="15875" width="7" style="17" customWidth="1"/>
    <col min="15876" max="15876" width="11.625" style="17" customWidth="1"/>
    <col min="15877" max="15877" width="7.625" style="17" customWidth="1"/>
    <col min="15878" max="15878" width="14.625" style="17" customWidth="1"/>
    <col min="15879" max="15879" width="2.875" style="17" customWidth="1"/>
    <col min="15880" max="15880" width="12.625" style="17" customWidth="1"/>
    <col min="15881" max="15881" width="1.75" style="17" customWidth="1"/>
    <col min="15882" max="15882" width="1.625" style="17" customWidth="1"/>
    <col min="15883" max="15883" width="14.625" style="17" customWidth="1"/>
    <col min="15884" max="16122" width="8.875" style="17"/>
    <col min="16123" max="16123" width="0.75" style="17" customWidth="1"/>
    <col min="16124" max="16124" width="3.625" style="17" customWidth="1"/>
    <col min="16125" max="16125" width="19.625" style="17" customWidth="1"/>
    <col min="16126" max="16126" width="4.75" style="17" customWidth="1"/>
    <col min="16127" max="16128" width="9.25" style="17" customWidth="1"/>
    <col min="16129" max="16129" width="8.625" style="17" customWidth="1"/>
    <col min="16130" max="16131" width="7" style="17" customWidth="1"/>
    <col min="16132" max="16132" width="11.625" style="17" customWidth="1"/>
    <col min="16133" max="16133" width="7.625" style="17" customWidth="1"/>
    <col min="16134" max="16134" width="14.625" style="17" customWidth="1"/>
    <col min="16135" max="16135" width="2.875" style="17" customWidth="1"/>
    <col min="16136" max="16136" width="12.625" style="17" customWidth="1"/>
    <col min="16137" max="16137" width="1.75" style="17" customWidth="1"/>
    <col min="16138" max="16138" width="1.625" style="17" customWidth="1"/>
    <col min="16139" max="16139" width="14.625" style="17" customWidth="1"/>
    <col min="16140" max="16381" width="8.875" style="17"/>
    <col min="16382" max="16384" width="8.875" style="17" customWidth="1"/>
  </cols>
  <sheetData>
    <row r="1" spans="2:12" s="307" customFormat="1" ht="28.5" customHeight="1">
      <c r="B1" s="307" t="s">
        <v>473</v>
      </c>
      <c r="C1" s="308"/>
      <c r="D1" s="308"/>
      <c r="E1" s="308"/>
      <c r="F1" s="308"/>
      <c r="G1" s="308"/>
      <c r="H1" s="308"/>
      <c r="I1" s="309"/>
      <c r="J1" s="309"/>
      <c r="K1" s="309"/>
      <c r="L1" s="309"/>
    </row>
    <row r="2" spans="2:12" s="307" customFormat="1" ht="10.5" customHeight="1">
      <c r="C2" s="308"/>
      <c r="D2" s="308"/>
      <c r="E2" s="308"/>
      <c r="F2" s="308"/>
      <c r="G2" s="308"/>
      <c r="H2" s="308"/>
      <c r="I2" s="309"/>
      <c r="J2" s="309"/>
      <c r="K2" s="309"/>
      <c r="L2" s="309"/>
    </row>
    <row r="3" spans="2:12" s="307" customFormat="1" ht="25.5" thickBot="1">
      <c r="B3" s="307" t="s">
        <v>389</v>
      </c>
      <c r="C3" s="308"/>
      <c r="D3" s="308"/>
      <c r="E3" s="308"/>
      <c r="F3" s="308"/>
      <c r="G3" s="308"/>
      <c r="H3" s="308"/>
      <c r="I3" s="309"/>
      <c r="J3" s="309"/>
      <c r="K3" s="159" t="str">
        <f>'発注書（表紙） '!P2</f>
        <v>2026年4月改訂版</v>
      </c>
      <c r="L3" s="309"/>
    </row>
    <row r="4" spans="2:12" s="293" customFormat="1" ht="27.75" customHeight="1" thickBot="1">
      <c r="B4" s="1199" t="s">
        <v>46</v>
      </c>
      <c r="C4" s="1200"/>
      <c r="D4" s="1200"/>
      <c r="E4" s="1200"/>
      <c r="F4" s="397"/>
      <c r="G4" s="372" t="s">
        <v>47</v>
      </c>
      <c r="H4" s="319" t="s">
        <v>48</v>
      </c>
      <c r="I4" s="372" t="s">
        <v>103</v>
      </c>
      <c r="J4" s="372" t="s">
        <v>45</v>
      </c>
      <c r="K4" s="373" t="s">
        <v>50</v>
      </c>
    </row>
    <row r="5" spans="2:12" s="313" customFormat="1" ht="39.75" customHeight="1">
      <c r="B5" s="374">
        <v>1</v>
      </c>
      <c r="C5" s="2419" t="s">
        <v>474</v>
      </c>
      <c r="D5" s="2420"/>
      <c r="E5" s="2420"/>
      <c r="F5" s="2420"/>
      <c r="G5" s="375"/>
      <c r="H5" s="400">
        <v>3600000</v>
      </c>
      <c r="I5" s="401" t="str">
        <f t="shared" ref="I5:I6" si="0">IF(G5="","",G5*H5)</f>
        <v/>
      </c>
      <c r="J5" s="402">
        <v>0.8</v>
      </c>
      <c r="K5" s="403" t="str">
        <f>IF(G5="","",I5*J5)</f>
        <v/>
      </c>
    </row>
    <row r="6" spans="2:12" s="313" customFormat="1" ht="39.75" customHeight="1">
      <c r="B6" s="378">
        <v>2</v>
      </c>
      <c r="C6" s="2421" t="s">
        <v>475</v>
      </c>
      <c r="D6" s="1748"/>
      <c r="E6" s="1748"/>
      <c r="F6" s="1748"/>
      <c r="G6" s="379"/>
      <c r="H6" s="386">
        <v>1800000</v>
      </c>
      <c r="I6" s="404" t="str">
        <f t="shared" si="0"/>
        <v/>
      </c>
      <c r="J6" s="405">
        <v>0.8</v>
      </c>
      <c r="K6" s="406" t="str">
        <f>IF(G6="","",I6*J6)</f>
        <v/>
      </c>
    </row>
    <row r="7" spans="2:12" s="313" customFormat="1" ht="39.75" customHeight="1">
      <c r="B7" s="374">
        <v>3</v>
      </c>
      <c r="C7" s="2419" t="s">
        <v>476</v>
      </c>
      <c r="D7" s="2420"/>
      <c r="E7" s="2420"/>
      <c r="F7" s="2420"/>
      <c r="G7" s="375"/>
      <c r="H7" s="400">
        <v>1200000</v>
      </c>
      <c r="I7" s="401" t="str">
        <f t="shared" ref="I7:I8" si="1">IF(G7="","",G7*H7)</f>
        <v/>
      </c>
      <c r="J7" s="407">
        <v>0.8</v>
      </c>
      <c r="K7" s="403" t="str">
        <f>IF(G7="","",I7*J7)</f>
        <v/>
      </c>
    </row>
    <row r="8" spans="2:12" s="313" customFormat="1" ht="39.75" customHeight="1">
      <c r="B8" s="378">
        <v>4</v>
      </c>
      <c r="C8" s="2421" t="s">
        <v>477</v>
      </c>
      <c r="D8" s="1748"/>
      <c r="E8" s="1748"/>
      <c r="F8" s="1748"/>
      <c r="G8" s="379"/>
      <c r="H8" s="386">
        <v>600000</v>
      </c>
      <c r="I8" s="404" t="str">
        <f t="shared" si="1"/>
        <v/>
      </c>
      <c r="J8" s="405">
        <v>0.8</v>
      </c>
      <c r="K8" s="406" t="str">
        <f>IF(G8="","",I8*J8)</f>
        <v/>
      </c>
    </row>
    <row r="9" spans="2:12" s="313" customFormat="1" ht="18" customHeight="1" thickBot="1">
      <c r="B9" s="381"/>
      <c r="C9" s="1394"/>
      <c r="D9" s="1394"/>
      <c r="E9" s="1394"/>
      <c r="F9" s="1394"/>
      <c r="G9" s="1395"/>
      <c r="H9" s="382" t="s">
        <v>54</v>
      </c>
      <c r="I9" s="408">
        <f>SUM(I5:I8)</f>
        <v>0</v>
      </c>
      <c r="J9" s="409"/>
      <c r="K9" s="383">
        <f>SUM(K5:K8)</f>
        <v>0</v>
      </c>
    </row>
    <row r="10" spans="2:12" s="141" customFormat="1" ht="15.75" customHeight="1" thickBot="1">
      <c r="E10" s="142"/>
      <c r="F10" s="143"/>
      <c r="G10" s="143"/>
      <c r="H10" s="227"/>
      <c r="J10" s="144"/>
      <c r="K10" s="143"/>
      <c r="L10" s="144"/>
    </row>
    <row r="11" spans="2:12" s="141" customFormat="1" ht="18" customHeight="1" thickBot="1">
      <c r="B11" s="1427" t="s">
        <v>108</v>
      </c>
      <c r="C11" s="1428"/>
      <c r="D11" s="1511"/>
      <c r="E11" s="1490" t="s">
        <v>109</v>
      </c>
      <c r="F11" s="1490"/>
      <c r="G11" s="396"/>
      <c r="H11" s="1398" t="s">
        <v>110</v>
      </c>
      <c r="I11" s="1400"/>
      <c r="J11" s="1398" t="s">
        <v>111</v>
      </c>
      <c r="K11" s="1401"/>
      <c r="L11" s="143"/>
    </row>
    <row r="12" spans="2:12" s="141" customFormat="1" ht="18" customHeight="1" thickTop="1" thickBot="1">
      <c r="B12" s="1488"/>
      <c r="C12" s="1489"/>
      <c r="D12" s="2412"/>
      <c r="E12" s="1480"/>
      <c r="F12" s="1481"/>
      <c r="G12" s="288" t="s">
        <v>30</v>
      </c>
      <c r="H12" s="1480"/>
      <c r="I12" s="1481"/>
      <c r="J12" s="1482" t="str">
        <f>IF(E12="","",(DATEDIF(E12,H12,"m"))+1)</f>
        <v/>
      </c>
      <c r="K12" s="1483"/>
      <c r="L12" s="143"/>
    </row>
    <row r="13" spans="2:12" s="141" customFormat="1" ht="15.75" customHeight="1">
      <c r="E13" s="142"/>
      <c r="F13" s="143"/>
      <c r="G13" s="143"/>
      <c r="H13" s="227"/>
      <c r="J13" s="144"/>
      <c r="K13" s="143"/>
      <c r="L13" s="144"/>
    </row>
    <row r="14" spans="2:12" s="313" customFormat="1" ht="11.25" customHeight="1">
      <c r="B14" s="294"/>
      <c r="C14" s="294"/>
      <c r="D14" s="293"/>
      <c r="E14" s="320"/>
      <c r="F14" s="320"/>
      <c r="G14" s="321"/>
      <c r="H14" s="321"/>
      <c r="I14" s="321"/>
      <c r="J14" s="321"/>
      <c r="K14" s="17"/>
    </row>
    <row r="15" spans="2:12" s="313" customFormat="1" ht="20.25">
      <c r="B15" s="220" t="s">
        <v>112</v>
      </c>
      <c r="C15" s="294"/>
      <c r="D15" s="293"/>
      <c r="E15" s="320"/>
      <c r="F15" s="320"/>
      <c r="G15" s="321"/>
      <c r="H15" s="321"/>
      <c r="I15" s="321"/>
      <c r="J15" s="321"/>
      <c r="K15" s="17"/>
    </row>
    <row r="16" spans="2:12" s="313" customFormat="1" ht="20.25">
      <c r="B16" s="220" t="s">
        <v>113</v>
      </c>
      <c r="C16" s="294"/>
      <c r="D16" s="293"/>
      <c r="E16" s="320"/>
      <c r="F16" s="320"/>
      <c r="G16" s="321"/>
      <c r="H16" s="321"/>
      <c r="I16" s="321"/>
      <c r="J16" s="321"/>
      <c r="K16" s="17"/>
    </row>
    <row r="17" spans="2:11" s="313" customFormat="1" ht="21" thickBot="1">
      <c r="B17" s="220" t="s">
        <v>114</v>
      </c>
      <c r="C17" s="294"/>
      <c r="D17" s="293"/>
      <c r="E17" s="320"/>
      <c r="F17" s="320"/>
      <c r="G17" s="321"/>
      <c r="H17" s="321"/>
      <c r="I17" s="321"/>
      <c r="J17" s="321"/>
      <c r="K17" s="17"/>
    </row>
    <row r="18" spans="2:11" s="313" customFormat="1" ht="21" customHeight="1">
      <c r="B18" s="2424" t="s">
        <v>115</v>
      </c>
      <c r="C18" s="2425"/>
      <c r="D18" s="2411"/>
      <c r="E18" s="1478"/>
      <c r="F18" s="1478"/>
      <c r="G18" s="1478"/>
      <c r="H18" s="1478"/>
      <c r="I18" s="1478"/>
      <c r="J18" s="1478"/>
      <c r="K18" s="1479"/>
    </row>
    <row r="19" spans="2:11" s="313" customFormat="1" ht="20.45" customHeight="1">
      <c r="B19" s="2422" t="s">
        <v>116</v>
      </c>
      <c r="C19" s="2423"/>
      <c r="D19" s="1467"/>
      <c r="E19" s="1475"/>
      <c r="F19" s="1475"/>
      <c r="G19" s="1475"/>
      <c r="H19" s="1475"/>
      <c r="I19" s="1475"/>
      <c r="J19" s="1475"/>
      <c r="K19" s="1468"/>
    </row>
    <row r="20" spans="2:11" s="313" customFormat="1" ht="20.45" customHeight="1">
      <c r="B20" s="2422" t="s">
        <v>117</v>
      </c>
      <c r="C20" s="2423"/>
      <c r="D20" s="2426"/>
      <c r="E20" s="2427"/>
      <c r="F20" s="2427"/>
      <c r="G20" s="2427"/>
      <c r="H20" s="2428"/>
      <c r="I20" s="398" t="s">
        <v>118</v>
      </c>
      <c r="J20" s="1467"/>
      <c r="K20" s="1468"/>
    </row>
    <row r="21" spans="2:11" s="313" customFormat="1" ht="20.45" customHeight="1" thickBot="1">
      <c r="B21" s="2429" t="s">
        <v>119</v>
      </c>
      <c r="C21" s="2430"/>
      <c r="D21" s="2408"/>
      <c r="E21" s="1471"/>
      <c r="F21" s="1471"/>
      <c r="G21" s="1471"/>
      <c r="H21" s="1472"/>
      <c r="I21" s="399" t="s">
        <v>6</v>
      </c>
      <c r="J21" s="1473"/>
      <c r="K21" s="1474"/>
    </row>
    <row r="22" spans="2:11" s="313" customFormat="1" ht="10.15" customHeight="1">
      <c r="B22" s="302"/>
      <c r="C22" s="302"/>
      <c r="D22" s="301"/>
      <c r="E22" s="301"/>
      <c r="F22" s="301"/>
      <c r="G22" s="301"/>
      <c r="H22" s="301"/>
      <c r="I22" s="301"/>
      <c r="J22" s="301"/>
      <c r="K22" s="301"/>
    </row>
    <row r="23" spans="2:11" s="313" customFormat="1" ht="20.45" customHeight="1" thickBot="1">
      <c r="B23" s="220" t="s">
        <v>120</v>
      </c>
      <c r="C23" s="294"/>
      <c r="D23" s="293"/>
      <c r="E23" s="320"/>
      <c r="F23" s="320"/>
      <c r="G23" s="321"/>
      <c r="H23" s="321"/>
      <c r="I23" s="321"/>
      <c r="J23" s="321"/>
      <c r="K23" s="17"/>
    </row>
    <row r="24" spans="2:11" s="313" customFormat="1" ht="20.45" customHeight="1">
      <c r="B24" s="2424" t="s">
        <v>115</v>
      </c>
      <c r="C24" s="2425"/>
      <c r="D24" s="2411"/>
      <c r="E24" s="1478"/>
      <c r="F24" s="1478"/>
      <c r="G24" s="1478"/>
      <c r="H24" s="1478"/>
      <c r="I24" s="1478"/>
      <c r="J24" s="1478"/>
      <c r="K24" s="1479"/>
    </row>
    <row r="25" spans="2:11" s="313" customFormat="1" ht="20.45" customHeight="1">
      <c r="B25" s="2422" t="s">
        <v>116</v>
      </c>
      <c r="C25" s="2423"/>
      <c r="D25" s="1467"/>
      <c r="E25" s="1475"/>
      <c r="F25" s="1475"/>
      <c r="G25" s="1475"/>
      <c r="H25" s="1475"/>
      <c r="I25" s="1475"/>
      <c r="J25" s="1475"/>
      <c r="K25" s="1468"/>
    </row>
    <row r="26" spans="2:11" s="313" customFormat="1" ht="20.45" customHeight="1">
      <c r="B26" s="2422" t="s">
        <v>117</v>
      </c>
      <c r="C26" s="2423"/>
      <c r="D26" s="2426"/>
      <c r="E26" s="2427"/>
      <c r="F26" s="2427"/>
      <c r="G26" s="2427"/>
      <c r="H26" s="2428"/>
      <c r="I26" s="398" t="s">
        <v>118</v>
      </c>
      <c r="J26" s="1467"/>
      <c r="K26" s="1468"/>
    </row>
    <row r="27" spans="2:11" s="313" customFormat="1" ht="20.45" customHeight="1" thickBot="1">
      <c r="B27" s="2429" t="s">
        <v>119</v>
      </c>
      <c r="C27" s="2430"/>
      <c r="D27" s="2408"/>
      <c r="E27" s="1471"/>
      <c r="F27" s="1471"/>
      <c r="G27" s="1471"/>
      <c r="H27" s="1472"/>
      <c r="I27" s="399" t="s">
        <v>6</v>
      </c>
      <c r="J27" s="1473"/>
      <c r="K27" s="1474"/>
    </row>
    <row r="28" spans="2:11" s="313" customFormat="1" ht="11.25" customHeight="1">
      <c r="B28" s="294"/>
      <c r="C28" s="294"/>
      <c r="D28" s="293"/>
      <c r="E28" s="320"/>
      <c r="F28" s="320"/>
      <c r="G28" s="321"/>
      <c r="H28" s="321"/>
      <c r="I28" s="321"/>
      <c r="J28" s="321"/>
      <c r="K28" s="17"/>
    </row>
    <row r="30" spans="2:11" ht="19.5">
      <c r="C30" s="166" t="s">
        <v>456</v>
      </c>
    </row>
    <row r="31" spans="2:11">
      <c r="C31" s="294" t="s">
        <v>121</v>
      </c>
    </row>
    <row r="32" spans="2:11">
      <c r="C32" s="294" t="s">
        <v>390</v>
      </c>
    </row>
    <row r="33" spans="2:12" ht="19.5">
      <c r="C33" s="322" t="s">
        <v>457</v>
      </c>
    </row>
    <row r="34" spans="2:12">
      <c r="C34" s="294" t="s">
        <v>385</v>
      </c>
    </row>
    <row r="35" spans="2:12">
      <c r="C35" s="294" t="s">
        <v>391</v>
      </c>
    </row>
    <row r="36" spans="2:12">
      <c r="C36" s="294" t="s">
        <v>678</v>
      </c>
    </row>
    <row r="37" spans="2:12" ht="19.5" thickBot="1"/>
    <row r="38" spans="2:12" s="307" customFormat="1" ht="25.5" thickBot="1">
      <c r="B38" s="307" t="s">
        <v>392</v>
      </c>
      <c r="C38" s="308"/>
      <c r="D38" s="2436" t="s">
        <v>393</v>
      </c>
      <c r="E38" s="2436"/>
      <c r="F38" s="2437"/>
      <c r="G38" s="2438"/>
      <c r="H38" s="410" t="s">
        <v>394</v>
      </c>
      <c r="J38" s="385" t="s">
        <v>395</v>
      </c>
      <c r="K38" s="385" t="s">
        <v>396</v>
      </c>
      <c r="L38" s="309"/>
    </row>
    <row r="39" spans="2:12" s="307" customFormat="1" ht="5.45" customHeight="1" thickBot="1">
      <c r="C39" s="308"/>
      <c r="D39" s="308"/>
      <c r="E39" s="308"/>
      <c r="F39" s="308"/>
      <c r="G39" s="308"/>
      <c r="H39" s="308"/>
      <c r="I39" s="309"/>
      <c r="J39" s="309"/>
      <c r="K39" s="17"/>
      <c r="L39" s="309"/>
    </row>
    <row r="40" spans="2:12" s="293" customFormat="1" ht="27.75" customHeight="1" thickBot="1">
      <c r="B40" s="1199" t="s">
        <v>46</v>
      </c>
      <c r="C40" s="1200"/>
      <c r="D40" s="1200"/>
      <c r="E40" s="1200"/>
      <c r="F40" s="397"/>
      <c r="G40" s="372" t="s">
        <v>47</v>
      </c>
      <c r="H40" s="319" t="s">
        <v>48</v>
      </c>
      <c r="I40" s="372" t="s">
        <v>103</v>
      </c>
      <c r="J40" s="372" t="s">
        <v>45</v>
      </c>
      <c r="K40" s="373" t="s">
        <v>50</v>
      </c>
    </row>
    <row r="41" spans="2:12" ht="21.6" customHeight="1">
      <c r="B41" s="378">
        <v>1</v>
      </c>
      <c r="C41" s="2421" t="s">
        <v>397</v>
      </c>
      <c r="D41" s="1748"/>
      <c r="E41" s="1748"/>
      <c r="F41" s="1748"/>
      <c r="G41" s="379"/>
      <c r="H41" s="386">
        <v>360</v>
      </c>
      <c r="I41" s="404" t="str">
        <f>IF(G41="","",G41*H41)</f>
        <v/>
      </c>
      <c r="J41" s="2431">
        <v>0.8</v>
      </c>
      <c r="K41" s="406" t="str">
        <f>IF(G41="","",I41*J$41)</f>
        <v/>
      </c>
    </row>
    <row r="42" spans="2:12" ht="21.6" customHeight="1">
      <c r="B42" s="378">
        <v>2</v>
      </c>
      <c r="C42" s="2421" t="s">
        <v>398</v>
      </c>
      <c r="D42" s="1748"/>
      <c r="E42" s="1748"/>
      <c r="F42" s="1748"/>
      <c r="G42" s="379"/>
      <c r="H42" s="386">
        <v>540</v>
      </c>
      <c r="I42" s="404" t="str">
        <f>IF(G42="","",G42*H42)</f>
        <v/>
      </c>
      <c r="J42" s="2432"/>
      <c r="K42" s="406" t="str">
        <f>IF(G42="","",I42*J$41)</f>
        <v/>
      </c>
    </row>
    <row r="43" spans="2:12" ht="21.6" customHeight="1">
      <c r="B43" s="378">
        <v>3</v>
      </c>
      <c r="C43" s="2421" t="s">
        <v>399</v>
      </c>
      <c r="D43" s="1748"/>
      <c r="E43" s="1748"/>
      <c r="F43" s="1748"/>
      <c r="G43" s="379"/>
      <c r="H43" s="386">
        <v>450</v>
      </c>
      <c r="I43" s="404" t="str">
        <f t="shared" ref="I43:I44" si="2">IF(G43="","",G43*H43)</f>
        <v/>
      </c>
      <c r="J43" s="2432"/>
      <c r="K43" s="406" t="str">
        <f>IF(G43="","",I43*J$41)</f>
        <v/>
      </c>
    </row>
    <row r="44" spans="2:12" ht="21.6" customHeight="1" thickBot="1">
      <c r="B44" s="388">
        <v>4</v>
      </c>
      <c r="C44" s="2434" t="s">
        <v>400</v>
      </c>
      <c r="D44" s="2435"/>
      <c r="E44" s="2435"/>
      <c r="F44" s="2435"/>
      <c r="G44" s="389"/>
      <c r="H44" s="390">
        <v>675</v>
      </c>
      <c r="I44" s="411" t="str">
        <f t="shared" si="2"/>
        <v/>
      </c>
      <c r="J44" s="2433"/>
      <c r="K44" s="412" t="str">
        <f>IF(G44="","",I44*J$41)</f>
        <v/>
      </c>
    </row>
    <row r="45" spans="2:12" s="313" customFormat="1" ht="4.9000000000000004" customHeight="1" thickBot="1">
      <c r="B45" s="397"/>
      <c r="C45" s="413"/>
      <c r="D45" s="414"/>
      <c r="E45" s="414"/>
      <c r="F45" s="414"/>
      <c r="G45" s="415"/>
      <c r="H45" s="416"/>
      <c r="I45" s="417"/>
      <c r="J45" s="418"/>
      <c r="K45" s="419"/>
    </row>
    <row r="46" spans="2:12" ht="21.6" customHeight="1">
      <c r="B46" s="378">
        <v>5</v>
      </c>
      <c r="C46" s="2421" t="s">
        <v>478</v>
      </c>
      <c r="D46" s="1748"/>
      <c r="E46" s="1748"/>
      <c r="F46" s="1748"/>
      <c r="G46" s="379"/>
      <c r="H46" s="386">
        <v>100</v>
      </c>
      <c r="I46" s="404" t="str">
        <f t="shared" ref="I46:I49" si="3">IF(G46="","",G46*H46)</f>
        <v/>
      </c>
      <c r="J46" s="2431">
        <v>0.8</v>
      </c>
      <c r="K46" s="406" t="str">
        <f>IF(G46="","",I46*J$46)</f>
        <v/>
      </c>
    </row>
    <row r="47" spans="2:12" ht="21.6" customHeight="1">
      <c r="B47" s="378">
        <v>6</v>
      </c>
      <c r="C47" s="2421" t="s">
        <v>479</v>
      </c>
      <c r="D47" s="1748"/>
      <c r="E47" s="1748"/>
      <c r="F47" s="1748"/>
      <c r="G47" s="379"/>
      <c r="H47" s="386">
        <v>150</v>
      </c>
      <c r="I47" s="404" t="str">
        <f t="shared" si="3"/>
        <v/>
      </c>
      <c r="J47" s="2432"/>
      <c r="K47" s="406" t="str">
        <f>IF(G47="","",I47*J$46)</f>
        <v/>
      </c>
    </row>
    <row r="48" spans="2:12" ht="21.6" customHeight="1">
      <c r="B48" s="378">
        <v>7</v>
      </c>
      <c r="C48" s="2421" t="s">
        <v>480</v>
      </c>
      <c r="D48" s="1748"/>
      <c r="E48" s="1748"/>
      <c r="F48" s="1748"/>
      <c r="G48" s="379"/>
      <c r="H48" s="386">
        <v>125</v>
      </c>
      <c r="I48" s="404" t="str">
        <f t="shared" si="3"/>
        <v/>
      </c>
      <c r="J48" s="2432"/>
      <c r="K48" s="406" t="str">
        <f>IF(G48="","",I48*J$46)</f>
        <v/>
      </c>
    </row>
    <row r="49" spans="2:11" ht="21.6" customHeight="1" thickBot="1">
      <c r="B49" s="388">
        <v>8</v>
      </c>
      <c r="C49" s="2434" t="s">
        <v>481</v>
      </c>
      <c r="D49" s="2435"/>
      <c r="E49" s="2435"/>
      <c r="F49" s="2435"/>
      <c r="G49" s="389"/>
      <c r="H49" s="390">
        <v>170</v>
      </c>
      <c r="I49" s="411" t="str">
        <f t="shared" si="3"/>
        <v/>
      </c>
      <c r="J49" s="2433"/>
      <c r="K49" s="412" t="str">
        <f>IF(G49="","",I49*J$46)</f>
        <v/>
      </c>
    </row>
    <row r="50" spans="2:11" ht="21.6" customHeight="1" thickBot="1">
      <c r="B50" s="381" t="s">
        <v>53</v>
      </c>
      <c r="C50" s="1394"/>
      <c r="D50" s="1394"/>
      <c r="E50" s="1394"/>
      <c r="F50" s="1394"/>
      <c r="G50" s="1395"/>
      <c r="H50" s="382" t="s">
        <v>54</v>
      </c>
      <c r="I50" s="408">
        <f>SUM(I41:I49)</f>
        <v>0</v>
      </c>
      <c r="J50" s="409"/>
      <c r="K50" s="383">
        <f>SUM(K41:K49)</f>
        <v>0</v>
      </c>
    </row>
  </sheetData>
  <mergeCells count="47">
    <mergeCell ref="C50:G50"/>
    <mergeCell ref="C46:F46"/>
    <mergeCell ref="J46:J49"/>
    <mergeCell ref="C47:F47"/>
    <mergeCell ref="C48:F48"/>
    <mergeCell ref="C49:F49"/>
    <mergeCell ref="J41:J44"/>
    <mergeCell ref="C42:F42"/>
    <mergeCell ref="C43:F43"/>
    <mergeCell ref="C44:F44"/>
    <mergeCell ref="B26:C26"/>
    <mergeCell ref="D26:H26"/>
    <mergeCell ref="J26:K26"/>
    <mergeCell ref="B27:C27"/>
    <mergeCell ref="D27:H27"/>
    <mergeCell ref="J27:K27"/>
    <mergeCell ref="D38:E38"/>
    <mergeCell ref="F38:G38"/>
    <mergeCell ref="B40:E40"/>
    <mergeCell ref="C41:F41"/>
    <mergeCell ref="B25:C25"/>
    <mergeCell ref="D25:K25"/>
    <mergeCell ref="B18:C18"/>
    <mergeCell ref="D18:K18"/>
    <mergeCell ref="B19:C19"/>
    <mergeCell ref="D19:K19"/>
    <mergeCell ref="B20:C20"/>
    <mergeCell ref="D20:H20"/>
    <mergeCell ref="J20:K20"/>
    <mergeCell ref="B21:C21"/>
    <mergeCell ref="D21:H21"/>
    <mergeCell ref="J21:K21"/>
    <mergeCell ref="B24:C24"/>
    <mergeCell ref="D24:K24"/>
    <mergeCell ref="C9:G9"/>
    <mergeCell ref="B11:D12"/>
    <mergeCell ref="E11:F11"/>
    <mergeCell ref="H11:I11"/>
    <mergeCell ref="J11:K11"/>
    <mergeCell ref="E12:F12"/>
    <mergeCell ref="H12:I12"/>
    <mergeCell ref="J12:K12"/>
    <mergeCell ref="B4:E4"/>
    <mergeCell ref="C5:F5"/>
    <mergeCell ref="C6:F6"/>
    <mergeCell ref="C7:F7"/>
    <mergeCell ref="C8:F8"/>
  </mergeCells>
  <phoneticPr fontId="3"/>
  <dataValidations count="1">
    <dataValidation type="list" allowBlank="1" showInputMessage="1" showErrorMessage="1" sqref="F38:G38" xr:uid="{00000000-0002-0000-1900-000000000000}">
      <formula1>$J$38:$K$38</formula1>
    </dataValidation>
  </dataValidations>
  <pageMargins left="0.55118110236220474" right="0.47244094488188981" top="0.35433070866141736" bottom="0.35433070866141736" header="0.39370078740157483" footer="0.27559055118110237"/>
  <pageSetup paperSize="9" scale="83" orientation="portrait" r:id="rId1"/>
  <headerFooter alignWithMargins="0">
    <oddFooter>&amp;R&amp;9&amp;A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5D90-0B52-4ADF-BEDE-F8D5641BBC31}">
  <sheetPr>
    <pageSetUpPr fitToPage="1"/>
  </sheetPr>
  <dimension ref="B1:J29"/>
  <sheetViews>
    <sheetView showGridLines="0" zoomScaleNormal="10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6" width="9.25" style="17" customWidth="1"/>
    <col min="7" max="7" width="8.625" style="17" customWidth="1"/>
    <col min="8" max="8" width="11.75" style="17" customWidth="1"/>
    <col min="9" max="9" width="13.5" style="17" customWidth="1"/>
    <col min="10" max="10" width="14.625" style="17" customWidth="1"/>
    <col min="11" max="248" width="9" style="17"/>
    <col min="249" max="249" width="0.75" style="17" customWidth="1"/>
    <col min="250" max="250" width="3.625" style="17" customWidth="1"/>
    <col min="251" max="251" width="19.625" style="17" customWidth="1"/>
    <col min="252" max="252" width="4.75" style="17" customWidth="1"/>
    <col min="253" max="254" width="9.25" style="17" customWidth="1"/>
    <col min="255" max="255" width="8.625" style="17" customWidth="1"/>
    <col min="256" max="257" width="7" style="17" customWidth="1"/>
    <col min="258" max="258" width="11.625" style="17" customWidth="1"/>
    <col min="259" max="259" width="7.625" style="17" customWidth="1"/>
    <col min="260" max="260" width="14.625" style="17" customWidth="1"/>
    <col min="261" max="261" width="2.875" style="17" customWidth="1"/>
    <col min="262" max="262" width="12.625" style="17" customWidth="1"/>
    <col min="263" max="263" width="1.75" style="17" customWidth="1"/>
    <col min="264" max="264" width="1.625" style="17" customWidth="1"/>
    <col min="265" max="265" width="14.625" style="17" customWidth="1"/>
    <col min="266" max="504" width="9" style="17"/>
    <col min="505" max="505" width="0.75" style="17" customWidth="1"/>
    <col min="506" max="506" width="3.625" style="17" customWidth="1"/>
    <col min="507" max="507" width="19.625" style="17" customWidth="1"/>
    <col min="508" max="508" width="4.75" style="17" customWidth="1"/>
    <col min="509" max="510" width="9.25" style="17" customWidth="1"/>
    <col min="511" max="511" width="8.625" style="17" customWidth="1"/>
    <col min="512" max="513" width="7" style="17" customWidth="1"/>
    <col min="514" max="514" width="11.625" style="17" customWidth="1"/>
    <col min="515" max="515" width="7.625" style="17" customWidth="1"/>
    <col min="516" max="516" width="14.625" style="17" customWidth="1"/>
    <col min="517" max="517" width="2.875" style="17" customWidth="1"/>
    <col min="518" max="518" width="12.625" style="17" customWidth="1"/>
    <col min="519" max="519" width="1.75" style="17" customWidth="1"/>
    <col min="520" max="520" width="1.625" style="17" customWidth="1"/>
    <col min="521" max="521" width="14.625" style="17" customWidth="1"/>
    <col min="522" max="760" width="9" style="17"/>
    <col min="761" max="761" width="0.75" style="17" customWidth="1"/>
    <col min="762" max="762" width="3.625" style="17" customWidth="1"/>
    <col min="763" max="763" width="19.625" style="17" customWidth="1"/>
    <col min="764" max="764" width="4.75" style="17" customWidth="1"/>
    <col min="765" max="766" width="9.25" style="17" customWidth="1"/>
    <col min="767" max="767" width="8.625" style="17" customWidth="1"/>
    <col min="768" max="769" width="7" style="17" customWidth="1"/>
    <col min="770" max="770" width="11.625" style="17" customWidth="1"/>
    <col min="771" max="771" width="7.625" style="17" customWidth="1"/>
    <col min="772" max="772" width="14.625" style="17" customWidth="1"/>
    <col min="773" max="773" width="2.875" style="17" customWidth="1"/>
    <col min="774" max="774" width="12.625" style="17" customWidth="1"/>
    <col min="775" max="775" width="1.75" style="17" customWidth="1"/>
    <col min="776" max="776" width="1.625" style="17" customWidth="1"/>
    <col min="777" max="777" width="14.625" style="17" customWidth="1"/>
    <col min="778" max="1016" width="9" style="17"/>
    <col min="1017" max="1017" width="0.75" style="17" customWidth="1"/>
    <col min="1018" max="1018" width="3.625" style="17" customWidth="1"/>
    <col min="1019" max="1019" width="19.625" style="17" customWidth="1"/>
    <col min="1020" max="1020" width="4.75" style="17" customWidth="1"/>
    <col min="1021" max="1022" width="9.25" style="17" customWidth="1"/>
    <col min="1023" max="1023" width="8.625" style="17" customWidth="1"/>
    <col min="1024" max="1025" width="7" style="17" customWidth="1"/>
    <col min="1026" max="1026" width="11.625" style="17" customWidth="1"/>
    <col min="1027" max="1027" width="7.625" style="17" customWidth="1"/>
    <col min="1028" max="1028" width="14.625" style="17" customWidth="1"/>
    <col min="1029" max="1029" width="2.875" style="17" customWidth="1"/>
    <col min="1030" max="1030" width="12.625" style="17" customWidth="1"/>
    <col min="1031" max="1031" width="1.75" style="17" customWidth="1"/>
    <col min="1032" max="1032" width="1.625" style="17" customWidth="1"/>
    <col min="1033" max="1033" width="14.625" style="17" customWidth="1"/>
    <col min="1034" max="1272" width="9" style="17"/>
    <col min="1273" max="1273" width="0.75" style="17" customWidth="1"/>
    <col min="1274" max="1274" width="3.625" style="17" customWidth="1"/>
    <col min="1275" max="1275" width="19.625" style="17" customWidth="1"/>
    <col min="1276" max="1276" width="4.75" style="17" customWidth="1"/>
    <col min="1277" max="1278" width="9.25" style="17" customWidth="1"/>
    <col min="1279" max="1279" width="8.625" style="17" customWidth="1"/>
    <col min="1280" max="1281" width="7" style="17" customWidth="1"/>
    <col min="1282" max="1282" width="11.625" style="17" customWidth="1"/>
    <col min="1283" max="1283" width="7.625" style="17" customWidth="1"/>
    <col min="1284" max="1284" width="14.625" style="17" customWidth="1"/>
    <col min="1285" max="1285" width="2.875" style="17" customWidth="1"/>
    <col min="1286" max="1286" width="12.625" style="17" customWidth="1"/>
    <col min="1287" max="1287" width="1.75" style="17" customWidth="1"/>
    <col min="1288" max="1288" width="1.625" style="17" customWidth="1"/>
    <col min="1289" max="1289" width="14.625" style="17" customWidth="1"/>
    <col min="1290" max="1528" width="9" style="17"/>
    <col min="1529" max="1529" width="0.75" style="17" customWidth="1"/>
    <col min="1530" max="1530" width="3.625" style="17" customWidth="1"/>
    <col min="1531" max="1531" width="19.625" style="17" customWidth="1"/>
    <col min="1532" max="1532" width="4.75" style="17" customWidth="1"/>
    <col min="1533" max="1534" width="9.25" style="17" customWidth="1"/>
    <col min="1535" max="1535" width="8.625" style="17" customWidth="1"/>
    <col min="1536" max="1537" width="7" style="17" customWidth="1"/>
    <col min="1538" max="1538" width="11.625" style="17" customWidth="1"/>
    <col min="1539" max="1539" width="7.625" style="17" customWidth="1"/>
    <col min="1540" max="1540" width="14.625" style="17" customWidth="1"/>
    <col min="1541" max="1541" width="2.875" style="17" customWidth="1"/>
    <col min="1542" max="1542" width="12.625" style="17" customWidth="1"/>
    <col min="1543" max="1543" width="1.75" style="17" customWidth="1"/>
    <col min="1544" max="1544" width="1.625" style="17" customWidth="1"/>
    <col min="1545" max="1545" width="14.625" style="17" customWidth="1"/>
    <col min="1546" max="1784" width="9" style="17"/>
    <col min="1785" max="1785" width="0.75" style="17" customWidth="1"/>
    <col min="1786" max="1786" width="3.625" style="17" customWidth="1"/>
    <col min="1787" max="1787" width="19.625" style="17" customWidth="1"/>
    <col min="1788" max="1788" width="4.75" style="17" customWidth="1"/>
    <col min="1789" max="1790" width="9.25" style="17" customWidth="1"/>
    <col min="1791" max="1791" width="8.625" style="17" customWidth="1"/>
    <col min="1792" max="1793" width="7" style="17" customWidth="1"/>
    <col min="1794" max="1794" width="11.625" style="17" customWidth="1"/>
    <col min="1795" max="1795" width="7.625" style="17" customWidth="1"/>
    <col min="1796" max="1796" width="14.625" style="17" customWidth="1"/>
    <col min="1797" max="1797" width="2.875" style="17" customWidth="1"/>
    <col min="1798" max="1798" width="12.625" style="17" customWidth="1"/>
    <col min="1799" max="1799" width="1.75" style="17" customWidth="1"/>
    <col min="1800" max="1800" width="1.625" style="17" customWidth="1"/>
    <col min="1801" max="1801" width="14.625" style="17" customWidth="1"/>
    <col min="1802" max="2040" width="9" style="17"/>
    <col min="2041" max="2041" width="0.75" style="17" customWidth="1"/>
    <col min="2042" max="2042" width="3.625" style="17" customWidth="1"/>
    <col min="2043" max="2043" width="19.625" style="17" customWidth="1"/>
    <col min="2044" max="2044" width="4.75" style="17" customWidth="1"/>
    <col min="2045" max="2046" width="9.25" style="17" customWidth="1"/>
    <col min="2047" max="2047" width="8.625" style="17" customWidth="1"/>
    <col min="2048" max="2049" width="7" style="17" customWidth="1"/>
    <col min="2050" max="2050" width="11.625" style="17" customWidth="1"/>
    <col min="2051" max="2051" width="7.625" style="17" customWidth="1"/>
    <col min="2052" max="2052" width="14.625" style="17" customWidth="1"/>
    <col min="2053" max="2053" width="2.875" style="17" customWidth="1"/>
    <col min="2054" max="2054" width="12.625" style="17" customWidth="1"/>
    <col min="2055" max="2055" width="1.75" style="17" customWidth="1"/>
    <col min="2056" max="2056" width="1.625" style="17" customWidth="1"/>
    <col min="2057" max="2057" width="14.625" style="17" customWidth="1"/>
    <col min="2058" max="2296" width="9" style="17"/>
    <col min="2297" max="2297" width="0.75" style="17" customWidth="1"/>
    <col min="2298" max="2298" width="3.625" style="17" customWidth="1"/>
    <col min="2299" max="2299" width="19.625" style="17" customWidth="1"/>
    <col min="2300" max="2300" width="4.75" style="17" customWidth="1"/>
    <col min="2301" max="2302" width="9.25" style="17" customWidth="1"/>
    <col min="2303" max="2303" width="8.625" style="17" customWidth="1"/>
    <col min="2304" max="2305" width="7" style="17" customWidth="1"/>
    <col min="2306" max="2306" width="11.625" style="17" customWidth="1"/>
    <col min="2307" max="2307" width="7.625" style="17" customWidth="1"/>
    <col min="2308" max="2308" width="14.625" style="17" customWidth="1"/>
    <col min="2309" max="2309" width="2.875" style="17" customWidth="1"/>
    <col min="2310" max="2310" width="12.625" style="17" customWidth="1"/>
    <col min="2311" max="2311" width="1.75" style="17" customWidth="1"/>
    <col min="2312" max="2312" width="1.625" style="17" customWidth="1"/>
    <col min="2313" max="2313" width="14.625" style="17" customWidth="1"/>
    <col min="2314" max="2552" width="9" style="17"/>
    <col min="2553" max="2553" width="0.75" style="17" customWidth="1"/>
    <col min="2554" max="2554" width="3.625" style="17" customWidth="1"/>
    <col min="2555" max="2555" width="19.625" style="17" customWidth="1"/>
    <col min="2556" max="2556" width="4.75" style="17" customWidth="1"/>
    <col min="2557" max="2558" width="9.25" style="17" customWidth="1"/>
    <col min="2559" max="2559" width="8.625" style="17" customWidth="1"/>
    <col min="2560" max="2561" width="7" style="17" customWidth="1"/>
    <col min="2562" max="2562" width="11.625" style="17" customWidth="1"/>
    <col min="2563" max="2563" width="7.625" style="17" customWidth="1"/>
    <col min="2564" max="2564" width="14.625" style="17" customWidth="1"/>
    <col min="2565" max="2565" width="2.875" style="17" customWidth="1"/>
    <col min="2566" max="2566" width="12.625" style="17" customWidth="1"/>
    <col min="2567" max="2567" width="1.75" style="17" customWidth="1"/>
    <col min="2568" max="2568" width="1.625" style="17" customWidth="1"/>
    <col min="2569" max="2569" width="14.625" style="17" customWidth="1"/>
    <col min="2570" max="2808" width="9" style="17"/>
    <col min="2809" max="2809" width="0.75" style="17" customWidth="1"/>
    <col min="2810" max="2810" width="3.625" style="17" customWidth="1"/>
    <col min="2811" max="2811" width="19.625" style="17" customWidth="1"/>
    <col min="2812" max="2812" width="4.75" style="17" customWidth="1"/>
    <col min="2813" max="2814" width="9.25" style="17" customWidth="1"/>
    <col min="2815" max="2815" width="8.625" style="17" customWidth="1"/>
    <col min="2816" max="2817" width="7" style="17" customWidth="1"/>
    <col min="2818" max="2818" width="11.625" style="17" customWidth="1"/>
    <col min="2819" max="2819" width="7.625" style="17" customWidth="1"/>
    <col min="2820" max="2820" width="14.625" style="17" customWidth="1"/>
    <col min="2821" max="2821" width="2.875" style="17" customWidth="1"/>
    <col min="2822" max="2822" width="12.625" style="17" customWidth="1"/>
    <col min="2823" max="2823" width="1.75" style="17" customWidth="1"/>
    <col min="2824" max="2824" width="1.625" style="17" customWidth="1"/>
    <col min="2825" max="2825" width="14.625" style="17" customWidth="1"/>
    <col min="2826" max="3064" width="9" style="17"/>
    <col min="3065" max="3065" width="0.75" style="17" customWidth="1"/>
    <col min="3066" max="3066" width="3.625" style="17" customWidth="1"/>
    <col min="3067" max="3067" width="19.625" style="17" customWidth="1"/>
    <col min="3068" max="3068" width="4.75" style="17" customWidth="1"/>
    <col min="3069" max="3070" width="9.25" style="17" customWidth="1"/>
    <col min="3071" max="3071" width="8.625" style="17" customWidth="1"/>
    <col min="3072" max="3073" width="7" style="17" customWidth="1"/>
    <col min="3074" max="3074" width="11.625" style="17" customWidth="1"/>
    <col min="3075" max="3075" width="7.625" style="17" customWidth="1"/>
    <col min="3076" max="3076" width="14.625" style="17" customWidth="1"/>
    <col min="3077" max="3077" width="2.875" style="17" customWidth="1"/>
    <col min="3078" max="3078" width="12.625" style="17" customWidth="1"/>
    <col min="3079" max="3079" width="1.75" style="17" customWidth="1"/>
    <col min="3080" max="3080" width="1.625" style="17" customWidth="1"/>
    <col min="3081" max="3081" width="14.625" style="17" customWidth="1"/>
    <col min="3082" max="3320" width="9" style="17"/>
    <col min="3321" max="3321" width="0.75" style="17" customWidth="1"/>
    <col min="3322" max="3322" width="3.625" style="17" customWidth="1"/>
    <col min="3323" max="3323" width="19.625" style="17" customWidth="1"/>
    <col min="3324" max="3324" width="4.75" style="17" customWidth="1"/>
    <col min="3325" max="3326" width="9.25" style="17" customWidth="1"/>
    <col min="3327" max="3327" width="8.625" style="17" customWidth="1"/>
    <col min="3328" max="3329" width="7" style="17" customWidth="1"/>
    <col min="3330" max="3330" width="11.625" style="17" customWidth="1"/>
    <col min="3331" max="3331" width="7.625" style="17" customWidth="1"/>
    <col min="3332" max="3332" width="14.625" style="17" customWidth="1"/>
    <col min="3333" max="3333" width="2.875" style="17" customWidth="1"/>
    <col min="3334" max="3334" width="12.625" style="17" customWidth="1"/>
    <col min="3335" max="3335" width="1.75" style="17" customWidth="1"/>
    <col min="3336" max="3336" width="1.625" style="17" customWidth="1"/>
    <col min="3337" max="3337" width="14.625" style="17" customWidth="1"/>
    <col min="3338" max="3576" width="9" style="17"/>
    <col min="3577" max="3577" width="0.75" style="17" customWidth="1"/>
    <col min="3578" max="3578" width="3.625" style="17" customWidth="1"/>
    <col min="3579" max="3579" width="19.625" style="17" customWidth="1"/>
    <col min="3580" max="3580" width="4.75" style="17" customWidth="1"/>
    <col min="3581" max="3582" width="9.25" style="17" customWidth="1"/>
    <col min="3583" max="3583" width="8.625" style="17" customWidth="1"/>
    <col min="3584" max="3585" width="7" style="17" customWidth="1"/>
    <col min="3586" max="3586" width="11.625" style="17" customWidth="1"/>
    <col min="3587" max="3587" width="7.625" style="17" customWidth="1"/>
    <col min="3588" max="3588" width="14.625" style="17" customWidth="1"/>
    <col min="3589" max="3589" width="2.875" style="17" customWidth="1"/>
    <col min="3590" max="3590" width="12.625" style="17" customWidth="1"/>
    <col min="3591" max="3591" width="1.75" style="17" customWidth="1"/>
    <col min="3592" max="3592" width="1.625" style="17" customWidth="1"/>
    <col min="3593" max="3593" width="14.625" style="17" customWidth="1"/>
    <col min="3594" max="3832" width="9" style="17"/>
    <col min="3833" max="3833" width="0.75" style="17" customWidth="1"/>
    <col min="3834" max="3834" width="3.625" style="17" customWidth="1"/>
    <col min="3835" max="3835" width="19.625" style="17" customWidth="1"/>
    <col min="3836" max="3836" width="4.75" style="17" customWidth="1"/>
    <col min="3837" max="3838" width="9.25" style="17" customWidth="1"/>
    <col min="3839" max="3839" width="8.625" style="17" customWidth="1"/>
    <col min="3840" max="3841" width="7" style="17" customWidth="1"/>
    <col min="3842" max="3842" width="11.625" style="17" customWidth="1"/>
    <col min="3843" max="3843" width="7.625" style="17" customWidth="1"/>
    <col min="3844" max="3844" width="14.625" style="17" customWidth="1"/>
    <col min="3845" max="3845" width="2.875" style="17" customWidth="1"/>
    <col min="3846" max="3846" width="12.625" style="17" customWidth="1"/>
    <col min="3847" max="3847" width="1.75" style="17" customWidth="1"/>
    <col min="3848" max="3848" width="1.625" style="17" customWidth="1"/>
    <col min="3849" max="3849" width="14.625" style="17" customWidth="1"/>
    <col min="3850" max="4088" width="9" style="17"/>
    <col min="4089" max="4089" width="0.75" style="17" customWidth="1"/>
    <col min="4090" max="4090" width="3.625" style="17" customWidth="1"/>
    <col min="4091" max="4091" width="19.625" style="17" customWidth="1"/>
    <col min="4092" max="4092" width="4.75" style="17" customWidth="1"/>
    <col min="4093" max="4094" width="9.25" style="17" customWidth="1"/>
    <col min="4095" max="4095" width="8.625" style="17" customWidth="1"/>
    <col min="4096" max="4097" width="7" style="17" customWidth="1"/>
    <col min="4098" max="4098" width="11.625" style="17" customWidth="1"/>
    <col min="4099" max="4099" width="7.625" style="17" customWidth="1"/>
    <col min="4100" max="4100" width="14.625" style="17" customWidth="1"/>
    <col min="4101" max="4101" width="2.875" style="17" customWidth="1"/>
    <col min="4102" max="4102" width="12.625" style="17" customWidth="1"/>
    <col min="4103" max="4103" width="1.75" style="17" customWidth="1"/>
    <col min="4104" max="4104" width="1.625" style="17" customWidth="1"/>
    <col min="4105" max="4105" width="14.625" style="17" customWidth="1"/>
    <col min="4106" max="4344" width="9" style="17"/>
    <col min="4345" max="4345" width="0.75" style="17" customWidth="1"/>
    <col min="4346" max="4346" width="3.625" style="17" customWidth="1"/>
    <col min="4347" max="4347" width="19.625" style="17" customWidth="1"/>
    <col min="4348" max="4348" width="4.75" style="17" customWidth="1"/>
    <col min="4349" max="4350" width="9.25" style="17" customWidth="1"/>
    <col min="4351" max="4351" width="8.625" style="17" customWidth="1"/>
    <col min="4352" max="4353" width="7" style="17" customWidth="1"/>
    <col min="4354" max="4354" width="11.625" style="17" customWidth="1"/>
    <col min="4355" max="4355" width="7.625" style="17" customWidth="1"/>
    <col min="4356" max="4356" width="14.625" style="17" customWidth="1"/>
    <col min="4357" max="4357" width="2.875" style="17" customWidth="1"/>
    <col min="4358" max="4358" width="12.625" style="17" customWidth="1"/>
    <col min="4359" max="4359" width="1.75" style="17" customWidth="1"/>
    <col min="4360" max="4360" width="1.625" style="17" customWidth="1"/>
    <col min="4361" max="4361" width="14.625" style="17" customWidth="1"/>
    <col min="4362" max="4600" width="9" style="17"/>
    <col min="4601" max="4601" width="0.75" style="17" customWidth="1"/>
    <col min="4602" max="4602" width="3.625" style="17" customWidth="1"/>
    <col min="4603" max="4603" width="19.625" style="17" customWidth="1"/>
    <col min="4604" max="4604" width="4.75" style="17" customWidth="1"/>
    <col min="4605" max="4606" width="9.25" style="17" customWidth="1"/>
    <col min="4607" max="4607" width="8.625" style="17" customWidth="1"/>
    <col min="4608" max="4609" width="7" style="17" customWidth="1"/>
    <col min="4610" max="4610" width="11.625" style="17" customWidth="1"/>
    <col min="4611" max="4611" width="7.625" style="17" customWidth="1"/>
    <col min="4612" max="4612" width="14.625" style="17" customWidth="1"/>
    <col min="4613" max="4613" width="2.875" style="17" customWidth="1"/>
    <col min="4614" max="4614" width="12.625" style="17" customWidth="1"/>
    <col min="4615" max="4615" width="1.75" style="17" customWidth="1"/>
    <col min="4616" max="4616" width="1.625" style="17" customWidth="1"/>
    <col min="4617" max="4617" width="14.625" style="17" customWidth="1"/>
    <col min="4618" max="4856" width="9" style="17"/>
    <col min="4857" max="4857" width="0.75" style="17" customWidth="1"/>
    <col min="4858" max="4858" width="3.625" style="17" customWidth="1"/>
    <col min="4859" max="4859" width="19.625" style="17" customWidth="1"/>
    <col min="4860" max="4860" width="4.75" style="17" customWidth="1"/>
    <col min="4861" max="4862" width="9.25" style="17" customWidth="1"/>
    <col min="4863" max="4863" width="8.625" style="17" customWidth="1"/>
    <col min="4864" max="4865" width="7" style="17" customWidth="1"/>
    <col min="4866" max="4866" width="11.625" style="17" customWidth="1"/>
    <col min="4867" max="4867" width="7.625" style="17" customWidth="1"/>
    <col min="4868" max="4868" width="14.625" style="17" customWidth="1"/>
    <col min="4869" max="4869" width="2.875" style="17" customWidth="1"/>
    <col min="4870" max="4870" width="12.625" style="17" customWidth="1"/>
    <col min="4871" max="4871" width="1.75" style="17" customWidth="1"/>
    <col min="4872" max="4872" width="1.625" style="17" customWidth="1"/>
    <col min="4873" max="4873" width="14.625" style="17" customWidth="1"/>
    <col min="4874" max="5112" width="9" style="17"/>
    <col min="5113" max="5113" width="0.75" style="17" customWidth="1"/>
    <col min="5114" max="5114" width="3.625" style="17" customWidth="1"/>
    <col min="5115" max="5115" width="19.625" style="17" customWidth="1"/>
    <col min="5116" max="5116" width="4.75" style="17" customWidth="1"/>
    <col min="5117" max="5118" width="9.25" style="17" customWidth="1"/>
    <col min="5119" max="5119" width="8.625" style="17" customWidth="1"/>
    <col min="5120" max="5121" width="7" style="17" customWidth="1"/>
    <col min="5122" max="5122" width="11.625" style="17" customWidth="1"/>
    <col min="5123" max="5123" width="7.625" style="17" customWidth="1"/>
    <col min="5124" max="5124" width="14.625" style="17" customWidth="1"/>
    <col min="5125" max="5125" width="2.875" style="17" customWidth="1"/>
    <col min="5126" max="5126" width="12.625" style="17" customWidth="1"/>
    <col min="5127" max="5127" width="1.75" style="17" customWidth="1"/>
    <col min="5128" max="5128" width="1.625" style="17" customWidth="1"/>
    <col min="5129" max="5129" width="14.625" style="17" customWidth="1"/>
    <col min="5130" max="5368" width="9" style="17"/>
    <col min="5369" max="5369" width="0.75" style="17" customWidth="1"/>
    <col min="5370" max="5370" width="3.625" style="17" customWidth="1"/>
    <col min="5371" max="5371" width="19.625" style="17" customWidth="1"/>
    <col min="5372" max="5372" width="4.75" style="17" customWidth="1"/>
    <col min="5373" max="5374" width="9.25" style="17" customWidth="1"/>
    <col min="5375" max="5375" width="8.625" style="17" customWidth="1"/>
    <col min="5376" max="5377" width="7" style="17" customWidth="1"/>
    <col min="5378" max="5378" width="11.625" style="17" customWidth="1"/>
    <col min="5379" max="5379" width="7.625" style="17" customWidth="1"/>
    <col min="5380" max="5380" width="14.625" style="17" customWidth="1"/>
    <col min="5381" max="5381" width="2.875" style="17" customWidth="1"/>
    <col min="5382" max="5382" width="12.625" style="17" customWidth="1"/>
    <col min="5383" max="5383" width="1.75" style="17" customWidth="1"/>
    <col min="5384" max="5384" width="1.625" style="17" customWidth="1"/>
    <col min="5385" max="5385" width="14.625" style="17" customWidth="1"/>
    <col min="5386" max="5624" width="9" style="17"/>
    <col min="5625" max="5625" width="0.75" style="17" customWidth="1"/>
    <col min="5626" max="5626" width="3.625" style="17" customWidth="1"/>
    <col min="5627" max="5627" width="19.625" style="17" customWidth="1"/>
    <col min="5628" max="5628" width="4.75" style="17" customWidth="1"/>
    <col min="5629" max="5630" width="9.25" style="17" customWidth="1"/>
    <col min="5631" max="5631" width="8.625" style="17" customWidth="1"/>
    <col min="5632" max="5633" width="7" style="17" customWidth="1"/>
    <col min="5634" max="5634" width="11.625" style="17" customWidth="1"/>
    <col min="5635" max="5635" width="7.625" style="17" customWidth="1"/>
    <col min="5636" max="5636" width="14.625" style="17" customWidth="1"/>
    <col min="5637" max="5637" width="2.875" style="17" customWidth="1"/>
    <col min="5638" max="5638" width="12.625" style="17" customWidth="1"/>
    <col min="5639" max="5639" width="1.75" style="17" customWidth="1"/>
    <col min="5640" max="5640" width="1.625" style="17" customWidth="1"/>
    <col min="5641" max="5641" width="14.625" style="17" customWidth="1"/>
    <col min="5642" max="5880" width="9" style="17"/>
    <col min="5881" max="5881" width="0.75" style="17" customWidth="1"/>
    <col min="5882" max="5882" width="3.625" style="17" customWidth="1"/>
    <col min="5883" max="5883" width="19.625" style="17" customWidth="1"/>
    <col min="5884" max="5884" width="4.75" style="17" customWidth="1"/>
    <col min="5885" max="5886" width="9.25" style="17" customWidth="1"/>
    <col min="5887" max="5887" width="8.625" style="17" customWidth="1"/>
    <col min="5888" max="5889" width="7" style="17" customWidth="1"/>
    <col min="5890" max="5890" width="11.625" style="17" customWidth="1"/>
    <col min="5891" max="5891" width="7.625" style="17" customWidth="1"/>
    <col min="5892" max="5892" width="14.625" style="17" customWidth="1"/>
    <col min="5893" max="5893" width="2.875" style="17" customWidth="1"/>
    <col min="5894" max="5894" width="12.625" style="17" customWidth="1"/>
    <col min="5895" max="5895" width="1.75" style="17" customWidth="1"/>
    <col min="5896" max="5896" width="1.625" style="17" customWidth="1"/>
    <col min="5897" max="5897" width="14.625" style="17" customWidth="1"/>
    <col min="5898" max="6136" width="9" style="17"/>
    <col min="6137" max="6137" width="0.75" style="17" customWidth="1"/>
    <col min="6138" max="6138" width="3.625" style="17" customWidth="1"/>
    <col min="6139" max="6139" width="19.625" style="17" customWidth="1"/>
    <col min="6140" max="6140" width="4.75" style="17" customWidth="1"/>
    <col min="6141" max="6142" width="9.25" style="17" customWidth="1"/>
    <col min="6143" max="6143" width="8.625" style="17" customWidth="1"/>
    <col min="6144" max="6145" width="7" style="17" customWidth="1"/>
    <col min="6146" max="6146" width="11.625" style="17" customWidth="1"/>
    <col min="6147" max="6147" width="7.625" style="17" customWidth="1"/>
    <col min="6148" max="6148" width="14.625" style="17" customWidth="1"/>
    <col min="6149" max="6149" width="2.875" style="17" customWidth="1"/>
    <col min="6150" max="6150" width="12.625" style="17" customWidth="1"/>
    <col min="6151" max="6151" width="1.75" style="17" customWidth="1"/>
    <col min="6152" max="6152" width="1.625" style="17" customWidth="1"/>
    <col min="6153" max="6153" width="14.625" style="17" customWidth="1"/>
    <col min="6154" max="6392" width="9" style="17"/>
    <col min="6393" max="6393" width="0.75" style="17" customWidth="1"/>
    <col min="6394" max="6394" width="3.625" style="17" customWidth="1"/>
    <col min="6395" max="6395" width="19.625" style="17" customWidth="1"/>
    <col min="6396" max="6396" width="4.75" style="17" customWidth="1"/>
    <col min="6397" max="6398" width="9.25" style="17" customWidth="1"/>
    <col min="6399" max="6399" width="8.625" style="17" customWidth="1"/>
    <col min="6400" max="6401" width="7" style="17" customWidth="1"/>
    <col min="6402" max="6402" width="11.625" style="17" customWidth="1"/>
    <col min="6403" max="6403" width="7.625" style="17" customWidth="1"/>
    <col min="6404" max="6404" width="14.625" style="17" customWidth="1"/>
    <col min="6405" max="6405" width="2.875" style="17" customWidth="1"/>
    <col min="6406" max="6406" width="12.625" style="17" customWidth="1"/>
    <col min="6407" max="6407" width="1.75" style="17" customWidth="1"/>
    <col min="6408" max="6408" width="1.625" style="17" customWidth="1"/>
    <col min="6409" max="6409" width="14.625" style="17" customWidth="1"/>
    <col min="6410" max="6648" width="9" style="17"/>
    <col min="6649" max="6649" width="0.75" style="17" customWidth="1"/>
    <col min="6650" max="6650" width="3.625" style="17" customWidth="1"/>
    <col min="6651" max="6651" width="19.625" style="17" customWidth="1"/>
    <col min="6652" max="6652" width="4.75" style="17" customWidth="1"/>
    <col min="6653" max="6654" width="9.25" style="17" customWidth="1"/>
    <col min="6655" max="6655" width="8.625" style="17" customWidth="1"/>
    <col min="6656" max="6657" width="7" style="17" customWidth="1"/>
    <col min="6658" max="6658" width="11.625" style="17" customWidth="1"/>
    <col min="6659" max="6659" width="7.625" style="17" customWidth="1"/>
    <col min="6660" max="6660" width="14.625" style="17" customWidth="1"/>
    <col min="6661" max="6661" width="2.875" style="17" customWidth="1"/>
    <col min="6662" max="6662" width="12.625" style="17" customWidth="1"/>
    <col min="6663" max="6663" width="1.75" style="17" customWidth="1"/>
    <col min="6664" max="6664" width="1.625" style="17" customWidth="1"/>
    <col min="6665" max="6665" width="14.625" style="17" customWidth="1"/>
    <col min="6666" max="6904" width="9" style="17"/>
    <col min="6905" max="6905" width="0.75" style="17" customWidth="1"/>
    <col min="6906" max="6906" width="3.625" style="17" customWidth="1"/>
    <col min="6907" max="6907" width="19.625" style="17" customWidth="1"/>
    <col min="6908" max="6908" width="4.75" style="17" customWidth="1"/>
    <col min="6909" max="6910" width="9.25" style="17" customWidth="1"/>
    <col min="6911" max="6911" width="8.625" style="17" customWidth="1"/>
    <col min="6912" max="6913" width="7" style="17" customWidth="1"/>
    <col min="6914" max="6914" width="11.625" style="17" customWidth="1"/>
    <col min="6915" max="6915" width="7.625" style="17" customWidth="1"/>
    <col min="6916" max="6916" width="14.625" style="17" customWidth="1"/>
    <col min="6917" max="6917" width="2.875" style="17" customWidth="1"/>
    <col min="6918" max="6918" width="12.625" style="17" customWidth="1"/>
    <col min="6919" max="6919" width="1.75" style="17" customWidth="1"/>
    <col min="6920" max="6920" width="1.625" style="17" customWidth="1"/>
    <col min="6921" max="6921" width="14.625" style="17" customWidth="1"/>
    <col min="6922" max="7160" width="9" style="17"/>
    <col min="7161" max="7161" width="0.75" style="17" customWidth="1"/>
    <col min="7162" max="7162" width="3.625" style="17" customWidth="1"/>
    <col min="7163" max="7163" width="19.625" style="17" customWidth="1"/>
    <col min="7164" max="7164" width="4.75" style="17" customWidth="1"/>
    <col min="7165" max="7166" width="9.25" style="17" customWidth="1"/>
    <col min="7167" max="7167" width="8.625" style="17" customWidth="1"/>
    <col min="7168" max="7169" width="7" style="17" customWidth="1"/>
    <col min="7170" max="7170" width="11.625" style="17" customWidth="1"/>
    <col min="7171" max="7171" width="7.625" style="17" customWidth="1"/>
    <col min="7172" max="7172" width="14.625" style="17" customWidth="1"/>
    <col min="7173" max="7173" width="2.875" style="17" customWidth="1"/>
    <col min="7174" max="7174" width="12.625" style="17" customWidth="1"/>
    <col min="7175" max="7175" width="1.75" style="17" customWidth="1"/>
    <col min="7176" max="7176" width="1.625" style="17" customWidth="1"/>
    <col min="7177" max="7177" width="14.625" style="17" customWidth="1"/>
    <col min="7178" max="7416" width="9" style="17"/>
    <col min="7417" max="7417" width="0.75" style="17" customWidth="1"/>
    <col min="7418" max="7418" width="3.625" style="17" customWidth="1"/>
    <col min="7419" max="7419" width="19.625" style="17" customWidth="1"/>
    <col min="7420" max="7420" width="4.75" style="17" customWidth="1"/>
    <col min="7421" max="7422" width="9.25" style="17" customWidth="1"/>
    <col min="7423" max="7423" width="8.625" style="17" customWidth="1"/>
    <col min="7424" max="7425" width="7" style="17" customWidth="1"/>
    <col min="7426" max="7426" width="11.625" style="17" customWidth="1"/>
    <col min="7427" max="7427" width="7.625" style="17" customWidth="1"/>
    <col min="7428" max="7428" width="14.625" style="17" customWidth="1"/>
    <col min="7429" max="7429" width="2.875" style="17" customWidth="1"/>
    <col min="7430" max="7430" width="12.625" style="17" customWidth="1"/>
    <col min="7431" max="7431" width="1.75" style="17" customWidth="1"/>
    <col min="7432" max="7432" width="1.625" style="17" customWidth="1"/>
    <col min="7433" max="7433" width="14.625" style="17" customWidth="1"/>
    <col min="7434" max="7672" width="9" style="17"/>
    <col min="7673" max="7673" width="0.75" style="17" customWidth="1"/>
    <col min="7674" max="7674" width="3.625" style="17" customWidth="1"/>
    <col min="7675" max="7675" width="19.625" style="17" customWidth="1"/>
    <col min="7676" max="7676" width="4.75" style="17" customWidth="1"/>
    <col min="7677" max="7678" width="9.25" style="17" customWidth="1"/>
    <col min="7679" max="7679" width="8.625" style="17" customWidth="1"/>
    <col min="7680" max="7681" width="7" style="17" customWidth="1"/>
    <col min="7682" max="7682" width="11.625" style="17" customWidth="1"/>
    <col min="7683" max="7683" width="7.625" style="17" customWidth="1"/>
    <col min="7684" max="7684" width="14.625" style="17" customWidth="1"/>
    <col min="7685" max="7685" width="2.875" style="17" customWidth="1"/>
    <col min="7686" max="7686" width="12.625" style="17" customWidth="1"/>
    <col min="7687" max="7687" width="1.75" style="17" customWidth="1"/>
    <col min="7688" max="7688" width="1.625" style="17" customWidth="1"/>
    <col min="7689" max="7689" width="14.625" style="17" customWidth="1"/>
    <col min="7690" max="7928" width="9" style="17"/>
    <col min="7929" max="7929" width="0.75" style="17" customWidth="1"/>
    <col min="7930" max="7930" width="3.625" style="17" customWidth="1"/>
    <col min="7931" max="7931" width="19.625" style="17" customWidth="1"/>
    <col min="7932" max="7932" width="4.75" style="17" customWidth="1"/>
    <col min="7933" max="7934" width="9.25" style="17" customWidth="1"/>
    <col min="7935" max="7935" width="8.625" style="17" customWidth="1"/>
    <col min="7936" max="7937" width="7" style="17" customWidth="1"/>
    <col min="7938" max="7938" width="11.625" style="17" customWidth="1"/>
    <col min="7939" max="7939" width="7.625" style="17" customWidth="1"/>
    <col min="7940" max="7940" width="14.625" style="17" customWidth="1"/>
    <col min="7941" max="7941" width="2.875" style="17" customWidth="1"/>
    <col min="7942" max="7942" width="12.625" style="17" customWidth="1"/>
    <col min="7943" max="7943" width="1.75" style="17" customWidth="1"/>
    <col min="7944" max="7944" width="1.625" style="17" customWidth="1"/>
    <col min="7945" max="7945" width="14.625" style="17" customWidth="1"/>
    <col min="7946" max="8184" width="9" style="17"/>
    <col min="8185" max="8185" width="0.75" style="17" customWidth="1"/>
    <col min="8186" max="8186" width="3.625" style="17" customWidth="1"/>
    <col min="8187" max="8187" width="19.625" style="17" customWidth="1"/>
    <col min="8188" max="8188" width="4.75" style="17" customWidth="1"/>
    <col min="8189" max="8190" width="9.25" style="17" customWidth="1"/>
    <col min="8191" max="8191" width="8.625" style="17" customWidth="1"/>
    <col min="8192" max="8193" width="7" style="17" customWidth="1"/>
    <col min="8194" max="8194" width="11.625" style="17" customWidth="1"/>
    <col min="8195" max="8195" width="7.625" style="17" customWidth="1"/>
    <col min="8196" max="8196" width="14.625" style="17" customWidth="1"/>
    <col min="8197" max="8197" width="2.875" style="17" customWidth="1"/>
    <col min="8198" max="8198" width="12.625" style="17" customWidth="1"/>
    <col min="8199" max="8199" width="1.75" style="17" customWidth="1"/>
    <col min="8200" max="8200" width="1.625" style="17" customWidth="1"/>
    <col min="8201" max="8201" width="14.625" style="17" customWidth="1"/>
    <col min="8202" max="8440" width="9" style="17"/>
    <col min="8441" max="8441" width="0.75" style="17" customWidth="1"/>
    <col min="8442" max="8442" width="3.625" style="17" customWidth="1"/>
    <col min="8443" max="8443" width="19.625" style="17" customWidth="1"/>
    <col min="8444" max="8444" width="4.75" style="17" customWidth="1"/>
    <col min="8445" max="8446" width="9.25" style="17" customWidth="1"/>
    <col min="8447" max="8447" width="8.625" style="17" customWidth="1"/>
    <col min="8448" max="8449" width="7" style="17" customWidth="1"/>
    <col min="8450" max="8450" width="11.625" style="17" customWidth="1"/>
    <col min="8451" max="8451" width="7.625" style="17" customWidth="1"/>
    <col min="8452" max="8452" width="14.625" style="17" customWidth="1"/>
    <col min="8453" max="8453" width="2.875" style="17" customWidth="1"/>
    <col min="8454" max="8454" width="12.625" style="17" customWidth="1"/>
    <col min="8455" max="8455" width="1.75" style="17" customWidth="1"/>
    <col min="8456" max="8456" width="1.625" style="17" customWidth="1"/>
    <col min="8457" max="8457" width="14.625" style="17" customWidth="1"/>
    <col min="8458" max="8696" width="9" style="17"/>
    <col min="8697" max="8697" width="0.75" style="17" customWidth="1"/>
    <col min="8698" max="8698" width="3.625" style="17" customWidth="1"/>
    <col min="8699" max="8699" width="19.625" style="17" customWidth="1"/>
    <col min="8700" max="8700" width="4.75" style="17" customWidth="1"/>
    <col min="8701" max="8702" width="9.25" style="17" customWidth="1"/>
    <col min="8703" max="8703" width="8.625" style="17" customWidth="1"/>
    <col min="8704" max="8705" width="7" style="17" customWidth="1"/>
    <col min="8706" max="8706" width="11.625" style="17" customWidth="1"/>
    <col min="8707" max="8707" width="7.625" style="17" customWidth="1"/>
    <col min="8708" max="8708" width="14.625" style="17" customWidth="1"/>
    <col min="8709" max="8709" width="2.875" style="17" customWidth="1"/>
    <col min="8710" max="8710" width="12.625" style="17" customWidth="1"/>
    <col min="8711" max="8711" width="1.75" style="17" customWidth="1"/>
    <col min="8712" max="8712" width="1.625" style="17" customWidth="1"/>
    <col min="8713" max="8713" width="14.625" style="17" customWidth="1"/>
    <col min="8714" max="8952" width="9" style="17"/>
    <col min="8953" max="8953" width="0.75" style="17" customWidth="1"/>
    <col min="8954" max="8954" width="3.625" style="17" customWidth="1"/>
    <col min="8955" max="8955" width="19.625" style="17" customWidth="1"/>
    <col min="8956" max="8956" width="4.75" style="17" customWidth="1"/>
    <col min="8957" max="8958" width="9.25" style="17" customWidth="1"/>
    <col min="8959" max="8959" width="8.625" style="17" customWidth="1"/>
    <col min="8960" max="8961" width="7" style="17" customWidth="1"/>
    <col min="8962" max="8962" width="11.625" style="17" customWidth="1"/>
    <col min="8963" max="8963" width="7.625" style="17" customWidth="1"/>
    <col min="8964" max="8964" width="14.625" style="17" customWidth="1"/>
    <col min="8965" max="8965" width="2.875" style="17" customWidth="1"/>
    <col min="8966" max="8966" width="12.625" style="17" customWidth="1"/>
    <col min="8967" max="8967" width="1.75" style="17" customWidth="1"/>
    <col min="8968" max="8968" width="1.625" style="17" customWidth="1"/>
    <col min="8969" max="8969" width="14.625" style="17" customWidth="1"/>
    <col min="8970" max="9208" width="9" style="17"/>
    <col min="9209" max="9209" width="0.75" style="17" customWidth="1"/>
    <col min="9210" max="9210" width="3.625" style="17" customWidth="1"/>
    <col min="9211" max="9211" width="19.625" style="17" customWidth="1"/>
    <col min="9212" max="9212" width="4.75" style="17" customWidth="1"/>
    <col min="9213" max="9214" width="9.25" style="17" customWidth="1"/>
    <col min="9215" max="9215" width="8.625" style="17" customWidth="1"/>
    <col min="9216" max="9217" width="7" style="17" customWidth="1"/>
    <col min="9218" max="9218" width="11.625" style="17" customWidth="1"/>
    <col min="9219" max="9219" width="7.625" style="17" customWidth="1"/>
    <col min="9220" max="9220" width="14.625" style="17" customWidth="1"/>
    <col min="9221" max="9221" width="2.875" style="17" customWidth="1"/>
    <col min="9222" max="9222" width="12.625" style="17" customWidth="1"/>
    <col min="9223" max="9223" width="1.75" style="17" customWidth="1"/>
    <col min="9224" max="9224" width="1.625" style="17" customWidth="1"/>
    <col min="9225" max="9225" width="14.625" style="17" customWidth="1"/>
    <col min="9226" max="9464" width="9" style="17"/>
    <col min="9465" max="9465" width="0.75" style="17" customWidth="1"/>
    <col min="9466" max="9466" width="3.625" style="17" customWidth="1"/>
    <col min="9467" max="9467" width="19.625" style="17" customWidth="1"/>
    <col min="9468" max="9468" width="4.75" style="17" customWidth="1"/>
    <col min="9469" max="9470" width="9.25" style="17" customWidth="1"/>
    <col min="9471" max="9471" width="8.625" style="17" customWidth="1"/>
    <col min="9472" max="9473" width="7" style="17" customWidth="1"/>
    <col min="9474" max="9474" width="11.625" style="17" customWidth="1"/>
    <col min="9475" max="9475" width="7.625" style="17" customWidth="1"/>
    <col min="9476" max="9476" width="14.625" style="17" customWidth="1"/>
    <col min="9477" max="9477" width="2.875" style="17" customWidth="1"/>
    <col min="9478" max="9478" width="12.625" style="17" customWidth="1"/>
    <col min="9479" max="9479" width="1.75" style="17" customWidth="1"/>
    <col min="9480" max="9480" width="1.625" style="17" customWidth="1"/>
    <col min="9481" max="9481" width="14.625" style="17" customWidth="1"/>
    <col min="9482" max="9720" width="9" style="17"/>
    <col min="9721" max="9721" width="0.75" style="17" customWidth="1"/>
    <col min="9722" max="9722" width="3.625" style="17" customWidth="1"/>
    <col min="9723" max="9723" width="19.625" style="17" customWidth="1"/>
    <col min="9724" max="9724" width="4.75" style="17" customWidth="1"/>
    <col min="9725" max="9726" width="9.25" style="17" customWidth="1"/>
    <col min="9727" max="9727" width="8.625" style="17" customWidth="1"/>
    <col min="9728" max="9729" width="7" style="17" customWidth="1"/>
    <col min="9730" max="9730" width="11.625" style="17" customWidth="1"/>
    <col min="9731" max="9731" width="7.625" style="17" customWidth="1"/>
    <col min="9732" max="9732" width="14.625" style="17" customWidth="1"/>
    <col min="9733" max="9733" width="2.875" style="17" customWidth="1"/>
    <col min="9734" max="9734" width="12.625" style="17" customWidth="1"/>
    <col min="9735" max="9735" width="1.75" style="17" customWidth="1"/>
    <col min="9736" max="9736" width="1.625" style="17" customWidth="1"/>
    <col min="9737" max="9737" width="14.625" style="17" customWidth="1"/>
    <col min="9738" max="9976" width="9" style="17"/>
    <col min="9977" max="9977" width="0.75" style="17" customWidth="1"/>
    <col min="9978" max="9978" width="3.625" style="17" customWidth="1"/>
    <col min="9979" max="9979" width="19.625" style="17" customWidth="1"/>
    <col min="9980" max="9980" width="4.75" style="17" customWidth="1"/>
    <col min="9981" max="9982" width="9.25" style="17" customWidth="1"/>
    <col min="9983" max="9983" width="8.625" style="17" customWidth="1"/>
    <col min="9984" max="9985" width="7" style="17" customWidth="1"/>
    <col min="9986" max="9986" width="11.625" style="17" customWidth="1"/>
    <col min="9987" max="9987" width="7.625" style="17" customWidth="1"/>
    <col min="9988" max="9988" width="14.625" style="17" customWidth="1"/>
    <col min="9989" max="9989" width="2.875" style="17" customWidth="1"/>
    <col min="9990" max="9990" width="12.625" style="17" customWidth="1"/>
    <col min="9991" max="9991" width="1.75" style="17" customWidth="1"/>
    <col min="9992" max="9992" width="1.625" style="17" customWidth="1"/>
    <col min="9993" max="9993" width="14.625" style="17" customWidth="1"/>
    <col min="9994" max="10232" width="9" style="17"/>
    <col min="10233" max="10233" width="0.75" style="17" customWidth="1"/>
    <col min="10234" max="10234" width="3.625" style="17" customWidth="1"/>
    <col min="10235" max="10235" width="19.625" style="17" customWidth="1"/>
    <col min="10236" max="10236" width="4.75" style="17" customWidth="1"/>
    <col min="10237" max="10238" width="9.25" style="17" customWidth="1"/>
    <col min="10239" max="10239" width="8.625" style="17" customWidth="1"/>
    <col min="10240" max="10241" width="7" style="17" customWidth="1"/>
    <col min="10242" max="10242" width="11.625" style="17" customWidth="1"/>
    <col min="10243" max="10243" width="7.625" style="17" customWidth="1"/>
    <col min="10244" max="10244" width="14.625" style="17" customWidth="1"/>
    <col min="10245" max="10245" width="2.875" style="17" customWidth="1"/>
    <col min="10246" max="10246" width="12.625" style="17" customWidth="1"/>
    <col min="10247" max="10247" width="1.75" style="17" customWidth="1"/>
    <col min="10248" max="10248" width="1.625" style="17" customWidth="1"/>
    <col min="10249" max="10249" width="14.625" style="17" customWidth="1"/>
    <col min="10250" max="10488" width="9" style="17"/>
    <col min="10489" max="10489" width="0.75" style="17" customWidth="1"/>
    <col min="10490" max="10490" width="3.625" style="17" customWidth="1"/>
    <col min="10491" max="10491" width="19.625" style="17" customWidth="1"/>
    <col min="10492" max="10492" width="4.75" style="17" customWidth="1"/>
    <col min="10493" max="10494" width="9.25" style="17" customWidth="1"/>
    <col min="10495" max="10495" width="8.625" style="17" customWidth="1"/>
    <col min="10496" max="10497" width="7" style="17" customWidth="1"/>
    <col min="10498" max="10498" width="11.625" style="17" customWidth="1"/>
    <col min="10499" max="10499" width="7.625" style="17" customWidth="1"/>
    <col min="10500" max="10500" width="14.625" style="17" customWidth="1"/>
    <col min="10501" max="10501" width="2.875" style="17" customWidth="1"/>
    <col min="10502" max="10502" width="12.625" style="17" customWidth="1"/>
    <col min="10503" max="10503" width="1.75" style="17" customWidth="1"/>
    <col min="10504" max="10504" width="1.625" style="17" customWidth="1"/>
    <col min="10505" max="10505" width="14.625" style="17" customWidth="1"/>
    <col min="10506" max="10744" width="9" style="17"/>
    <col min="10745" max="10745" width="0.75" style="17" customWidth="1"/>
    <col min="10746" max="10746" width="3.625" style="17" customWidth="1"/>
    <col min="10747" max="10747" width="19.625" style="17" customWidth="1"/>
    <col min="10748" max="10748" width="4.75" style="17" customWidth="1"/>
    <col min="10749" max="10750" width="9.25" style="17" customWidth="1"/>
    <col min="10751" max="10751" width="8.625" style="17" customWidth="1"/>
    <col min="10752" max="10753" width="7" style="17" customWidth="1"/>
    <col min="10754" max="10754" width="11.625" style="17" customWidth="1"/>
    <col min="10755" max="10755" width="7.625" style="17" customWidth="1"/>
    <col min="10756" max="10756" width="14.625" style="17" customWidth="1"/>
    <col min="10757" max="10757" width="2.875" style="17" customWidth="1"/>
    <col min="10758" max="10758" width="12.625" style="17" customWidth="1"/>
    <col min="10759" max="10759" width="1.75" style="17" customWidth="1"/>
    <col min="10760" max="10760" width="1.625" style="17" customWidth="1"/>
    <col min="10761" max="10761" width="14.625" style="17" customWidth="1"/>
    <col min="10762" max="11000" width="9" style="17"/>
    <col min="11001" max="11001" width="0.75" style="17" customWidth="1"/>
    <col min="11002" max="11002" width="3.625" style="17" customWidth="1"/>
    <col min="11003" max="11003" width="19.625" style="17" customWidth="1"/>
    <col min="11004" max="11004" width="4.75" style="17" customWidth="1"/>
    <col min="11005" max="11006" width="9.25" style="17" customWidth="1"/>
    <col min="11007" max="11007" width="8.625" style="17" customWidth="1"/>
    <col min="11008" max="11009" width="7" style="17" customWidth="1"/>
    <col min="11010" max="11010" width="11.625" style="17" customWidth="1"/>
    <col min="11011" max="11011" width="7.625" style="17" customWidth="1"/>
    <col min="11012" max="11012" width="14.625" style="17" customWidth="1"/>
    <col min="11013" max="11013" width="2.875" style="17" customWidth="1"/>
    <col min="11014" max="11014" width="12.625" style="17" customWidth="1"/>
    <col min="11015" max="11015" width="1.75" style="17" customWidth="1"/>
    <col min="11016" max="11016" width="1.625" style="17" customWidth="1"/>
    <col min="11017" max="11017" width="14.625" style="17" customWidth="1"/>
    <col min="11018" max="11256" width="9" style="17"/>
    <col min="11257" max="11257" width="0.75" style="17" customWidth="1"/>
    <col min="11258" max="11258" width="3.625" style="17" customWidth="1"/>
    <col min="11259" max="11259" width="19.625" style="17" customWidth="1"/>
    <col min="11260" max="11260" width="4.75" style="17" customWidth="1"/>
    <col min="11261" max="11262" width="9.25" style="17" customWidth="1"/>
    <col min="11263" max="11263" width="8.625" style="17" customWidth="1"/>
    <col min="11264" max="11265" width="7" style="17" customWidth="1"/>
    <col min="11266" max="11266" width="11.625" style="17" customWidth="1"/>
    <col min="11267" max="11267" width="7.625" style="17" customWidth="1"/>
    <col min="11268" max="11268" width="14.625" style="17" customWidth="1"/>
    <col min="11269" max="11269" width="2.875" style="17" customWidth="1"/>
    <col min="11270" max="11270" width="12.625" style="17" customWidth="1"/>
    <col min="11271" max="11271" width="1.75" style="17" customWidth="1"/>
    <col min="11272" max="11272" width="1.625" style="17" customWidth="1"/>
    <col min="11273" max="11273" width="14.625" style="17" customWidth="1"/>
    <col min="11274" max="11512" width="9" style="17"/>
    <col min="11513" max="11513" width="0.75" style="17" customWidth="1"/>
    <col min="11514" max="11514" width="3.625" style="17" customWidth="1"/>
    <col min="11515" max="11515" width="19.625" style="17" customWidth="1"/>
    <col min="11516" max="11516" width="4.75" style="17" customWidth="1"/>
    <col min="11517" max="11518" width="9.25" style="17" customWidth="1"/>
    <col min="11519" max="11519" width="8.625" style="17" customWidth="1"/>
    <col min="11520" max="11521" width="7" style="17" customWidth="1"/>
    <col min="11522" max="11522" width="11.625" style="17" customWidth="1"/>
    <col min="11523" max="11523" width="7.625" style="17" customWidth="1"/>
    <col min="11524" max="11524" width="14.625" style="17" customWidth="1"/>
    <col min="11525" max="11525" width="2.875" style="17" customWidth="1"/>
    <col min="11526" max="11526" width="12.625" style="17" customWidth="1"/>
    <col min="11527" max="11527" width="1.75" style="17" customWidth="1"/>
    <col min="11528" max="11528" width="1.625" style="17" customWidth="1"/>
    <col min="11529" max="11529" width="14.625" style="17" customWidth="1"/>
    <col min="11530" max="11768" width="9" style="17"/>
    <col min="11769" max="11769" width="0.75" style="17" customWidth="1"/>
    <col min="11770" max="11770" width="3.625" style="17" customWidth="1"/>
    <col min="11771" max="11771" width="19.625" style="17" customWidth="1"/>
    <col min="11772" max="11772" width="4.75" style="17" customWidth="1"/>
    <col min="11773" max="11774" width="9.25" style="17" customWidth="1"/>
    <col min="11775" max="11775" width="8.625" style="17" customWidth="1"/>
    <col min="11776" max="11777" width="7" style="17" customWidth="1"/>
    <col min="11778" max="11778" width="11.625" style="17" customWidth="1"/>
    <col min="11779" max="11779" width="7.625" style="17" customWidth="1"/>
    <col min="11780" max="11780" width="14.625" style="17" customWidth="1"/>
    <col min="11781" max="11781" width="2.875" style="17" customWidth="1"/>
    <col min="11782" max="11782" width="12.625" style="17" customWidth="1"/>
    <col min="11783" max="11783" width="1.75" style="17" customWidth="1"/>
    <col min="11784" max="11784" width="1.625" style="17" customWidth="1"/>
    <col min="11785" max="11785" width="14.625" style="17" customWidth="1"/>
    <col min="11786" max="12024" width="9" style="17"/>
    <col min="12025" max="12025" width="0.75" style="17" customWidth="1"/>
    <col min="12026" max="12026" width="3.625" style="17" customWidth="1"/>
    <col min="12027" max="12027" width="19.625" style="17" customWidth="1"/>
    <col min="12028" max="12028" width="4.75" style="17" customWidth="1"/>
    <col min="12029" max="12030" width="9.25" style="17" customWidth="1"/>
    <col min="12031" max="12031" width="8.625" style="17" customWidth="1"/>
    <col min="12032" max="12033" width="7" style="17" customWidth="1"/>
    <col min="12034" max="12034" width="11.625" style="17" customWidth="1"/>
    <col min="12035" max="12035" width="7.625" style="17" customWidth="1"/>
    <col min="12036" max="12036" width="14.625" style="17" customWidth="1"/>
    <col min="12037" max="12037" width="2.875" style="17" customWidth="1"/>
    <col min="12038" max="12038" width="12.625" style="17" customWidth="1"/>
    <col min="12039" max="12039" width="1.75" style="17" customWidth="1"/>
    <col min="12040" max="12040" width="1.625" style="17" customWidth="1"/>
    <col min="12041" max="12041" width="14.625" style="17" customWidth="1"/>
    <col min="12042" max="12280" width="9" style="17"/>
    <col min="12281" max="12281" width="0.75" style="17" customWidth="1"/>
    <col min="12282" max="12282" width="3.625" style="17" customWidth="1"/>
    <col min="12283" max="12283" width="19.625" style="17" customWidth="1"/>
    <col min="12284" max="12284" width="4.75" style="17" customWidth="1"/>
    <col min="12285" max="12286" width="9.25" style="17" customWidth="1"/>
    <col min="12287" max="12287" width="8.625" style="17" customWidth="1"/>
    <col min="12288" max="12289" width="7" style="17" customWidth="1"/>
    <col min="12290" max="12290" width="11.625" style="17" customWidth="1"/>
    <col min="12291" max="12291" width="7.625" style="17" customWidth="1"/>
    <col min="12292" max="12292" width="14.625" style="17" customWidth="1"/>
    <col min="12293" max="12293" width="2.875" style="17" customWidth="1"/>
    <col min="12294" max="12294" width="12.625" style="17" customWidth="1"/>
    <col min="12295" max="12295" width="1.75" style="17" customWidth="1"/>
    <col min="12296" max="12296" width="1.625" style="17" customWidth="1"/>
    <col min="12297" max="12297" width="14.625" style="17" customWidth="1"/>
    <col min="12298" max="12536" width="9" style="17"/>
    <col min="12537" max="12537" width="0.75" style="17" customWidth="1"/>
    <col min="12538" max="12538" width="3.625" style="17" customWidth="1"/>
    <col min="12539" max="12539" width="19.625" style="17" customWidth="1"/>
    <col min="12540" max="12540" width="4.75" style="17" customWidth="1"/>
    <col min="12541" max="12542" width="9.25" style="17" customWidth="1"/>
    <col min="12543" max="12543" width="8.625" style="17" customWidth="1"/>
    <col min="12544" max="12545" width="7" style="17" customWidth="1"/>
    <col min="12546" max="12546" width="11.625" style="17" customWidth="1"/>
    <col min="12547" max="12547" width="7.625" style="17" customWidth="1"/>
    <col min="12548" max="12548" width="14.625" style="17" customWidth="1"/>
    <col min="12549" max="12549" width="2.875" style="17" customWidth="1"/>
    <col min="12550" max="12550" width="12.625" style="17" customWidth="1"/>
    <col min="12551" max="12551" width="1.75" style="17" customWidth="1"/>
    <col min="12552" max="12552" width="1.625" style="17" customWidth="1"/>
    <col min="12553" max="12553" width="14.625" style="17" customWidth="1"/>
    <col min="12554" max="12792" width="9" style="17"/>
    <col min="12793" max="12793" width="0.75" style="17" customWidth="1"/>
    <col min="12794" max="12794" width="3.625" style="17" customWidth="1"/>
    <col min="12795" max="12795" width="19.625" style="17" customWidth="1"/>
    <col min="12796" max="12796" width="4.75" style="17" customWidth="1"/>
    <col min="12797" max="12798" width="9.25" style="17" customWidth="1"/>
    <col min="12799" max="12799" width="8.625" style="17" customWidth="1"/>
    <col min="12800" max="12801" width="7" style="17" customWidth="1"/>
    <col min="12802" max="12802" width="11.625" style="17" customWidth="1"/>
    <col min="12803" max="12803" width="7.625" style="17" customWidth="1"/>
    <col min="12804" max="12804" width="14.625" style="17" customWidth="1"/>
    <col min="12805" max="12805" width="2.875" style="17" customWidth="1"/>
    <col min="12806" max="12806" width="12.625" style="17" customWidth="1"/>
    <col min="12807" max="12807" width="1.75" style="17" customWidth="1"/>
    <col min="12808" max="12808" width="1.625" style="17" customWidth="1"/>
    <col min="12809" max="12809" width="14.625" style="17" customWidth="1"/>
    <col min="12810" max="13048" width="9" style="17"/>
    <col min="13049" max="13049" width="0.75" style="17" customWidth="1"/>
    <col min="13050" max="13050" width="3.625" style="17" customWidth="1"/>
    <col min="13051" max="13051" width="19.625" style="17" customWidth="1"/>
    <col min="13052" max="13052" width="4.75" style="17" customWidth="1"/>
    <col min="13053" max="13054" width="9.25" style="17" customWidth="1"/>
    <col min="13055" max="13055" width="8.625" style="17" customWidth="1"/>
    <col min="13056" max="13057" width="7" style="17" customWidth="1"/>
    <col min="13058" max="13058" width="11.625" style="17" customWidth="1"/>
    <col min="13059" max="13059" width="7.625" style="17" customWidth="1"/>
    <col min="13060" max="13060" width="14.625" style="17" customWidth="1"/>
    <col min="13061" max="13061" width="2.875" style="17" customWidth="1"/>
    <col min="13062" max="13062" width="12.625" style="17" customWidth="1"/>
    <col min="13063" max="13063" width="1.75" style="17" customWidth="1"/>
    <col min="13064" max="13064" width="1.625" style="17" customWidth="1"/>
    <col min="13065" max="13065" width="14.625" style="17" customWidth="1"/>
    <col min="13066" max="13304" width="9" style="17"/>
    <col min="13305" max="13305" width="0.75" style="17" customWidth="1"/>
    <col min="13306" max="13306" width="3.625" style="17" customWidth="1"/>
    <col min="13307" max="13307" width="19.625" style="17" customWidth="1"/>
    <col min="13308" max="13308" width="4.75" style="17" customWidth="1"/>
    <col min="13309" max="13310" width="9.25" style="17" customWidth="1"/>
    <col min="13311" max="13311" width="8.625" style="17" customWidth="1"/>
    <col min="13312" max="13313" width="7" style="17" customWidth="1"/>
    <col min="13314" max="13314" width="11.625" style="17" customWidth="1"/>
    <col min="13315" max="13315" width="7.625" style="17" customWidth="1"/>
    <col min="13316" max="13316" width="14.625" style="17" customWidth="1"/>
    <col min="13317" max="13317" width="2.875" style="17" customWidth="1"/>
    <col min="13318" max="13318" width="12.625" style="17" customWidth="1"/>
    <col min="13319" max="13319" width="1.75" style="17" customWidth="1"/>
    <col min="13320" max="13320" width="1.625" style="17" customWidth="1"/>
    <col min="13321" max="13321" width="14.625" style="17" customWidth="1"/>
    <col min="13322" max="13560" width="9" style="17"/>
    <col min="13561" max="13561" width="0.75" style="17" customWidth="1"/>
    <col min="13562" max="13562" width="3.625" style="17" customWidth="1"/>
    <col min="13563" max="13563" width="19.625" style="17" customWidth="1"/>
    <col min="13564" max="13564" width="4.75" style="17" customWidth="1"/>
    <col min="13565" max="13566" width="9.25" style="17" customWidth="1"/>
    <col min="13567" max="13567" width="8.625" style="17" customWidth="1"/>
    <col min="13568" max="13569" width="7" style="17" customWidth="1"/>
    <col min="13570" max="13570" width="11.625" style="17" customWidth="1"/>
    <col min="13571" max="13571" width="7.625" style="17" customWidth="1"/>
    <col min="13572" max="13572" width="14.625" style="17" customWidth="1"/>
    <col min="13573" max="13573" width="2.875" style="17" customWidth="1"/>
    <col min="13574" max="13574" width="12.625" style="17" customWidth="1"/>
    <col min="13575" max="13575" width="1.75" style="17" customWidth="1"/>
    <col min="13576" max="13576" width="1.625" style="17" customWidth="1"/>
    <col min="13577" max="13577" width="14.625" style="17" customWidth="1"/>
    <col min="13578" max="13816" width="9" style="17"/>
    <col min="13817" max="13817" width="0.75" style="17" customWidth="1"/>
    <col min="13818" max="13818" width="3.625" style="17" customWidth="1"/>
    <col min="13819" max="13819" width="19.625" style="17" customWidth="1"/>
    <col min="13820" max="13820" width="4.75" style="17" customWidth="1"/>
    <col min="13821" max="13822" width="9.25" style="17" customWidth="1"/>
    <col min="13823" max="13823" width="8.625" style="17" customWidth="1"/>
    <col min="13824" max="13825" width="7" style="17" customWidth="1"/>
    <col min="13826" max="13826" width="11.625" style="17" customWidth="1"/>
    <col min="13827" max="13827" width="7.625" style="17" customWidth="1"/>
    <col min="13828" max="13828" width="14.625" style="17" customWidth="1"/>
    <col min="13829" max="13829" width="2.875" style="17" customWidth="1"/>
    <col min="13830" max="13830" width="12.625" style="17" customWidth="1"/>
    <col min="13831" max="13831" width="1.75" style="17" customWidth="1"/>
    <col min="13832" max="13832" width="1.625" style="17" customWidth="1"/>
    <col min="13833" max="13833" width="14.625" style="17" customWidth="1"/>
    <col min="13834" max="14072" width="9" style="17"/>
    <col min="14073" max="14073" width="0.75" style="17" customWidth="1"/>
    <col min="14074" max="14074" width="3.625" style="17" customWidth="1"/>
    <col min="14075" max="14075" width="19.625" style="17" customWidth="1"/>
    <col min="14076" max="14076" width="4.75" style="17" customWidth="1"/>
    <col min="14077" max="14078" width="9.25" style="17" customWidth="1"/>
    <col min="14079" max="14079" width="8.625" style="17" customWidth="1"/>
    <col min="14080" max="14081" width="7" style="17" customWidth="1"/>
    <col min="14082" max="14082" width="11.625" style="17" customWidth="1"/>
    <col min="14083" max="14083" width="7.625" style="17" customWidth="1"/>
    <col min="14084" max="14084" width="14.625" style="17" customWidth="1"/>
    <col min="14085" max="14085" width="2.875" style="17" customWidth="1"/>
    <col min="14086" max="14086" width="12.625" style="17" customWidth="1"/>
    <col min="14087" max="14087" width="1.75" style="17" customWidth="1"/>
    <col min="14088" max="14088" width="1.625" style="17" customWidth="1"/>
    <col min="14089" max="14089" width="14.625" style="17" customWidth="1"/>
    <col min="14090" max="14328" width="9" style="17"/>
    <col min="14329" max="14329" width="0.75" style="17" customWidth="1"/>
    <col min="14330" max="14330" width="3.625" style="17" customWidth="1"/>
    <col min="14331" max="14331" width="19.625" style="17" customWidth="1"/>
    <col min="14332" max="14332" width="4.75" style="17" customWidth="1"/>
    <col min="14333" max="14334" width="9.25" style="17" customWidth="1"/>
    <col min="14335" max="14335" width="8.625" style="17" customWidth="1"/>
    <col min="14336" max="14337" width="7" style="17" customWidth="1"/>
    <col min="14338" max="14338" width="11.625" style="17" customWidth="1"/>
    <col min="14339" max="14339" width="7.625" style="17" customWidth="1"/>
    <col min="14340" max="14340" width="14.625" style="17" customWidth="1"/>
    <col min="14341" max="14341" width="2.875" style="17" customWidth="1"/>
    <col min="14342" max="14342" width="12.625" style="17" customWidth="1"/>
    <col min="14343" max="14343" width="1.75" style="17" customWidth="1"/>
    <col min="14344" max="14344" width="1.625" style="17" customWidth="1"/>
    <col min="14345" max="14345" width="14.625" style="17" customWidth="1"/>
    <col min="14346" max="14584" width="9" style="17"/>
    <col min="14585" max="14585" width="0.75" style="17" customWidth="1"/>
    <col min="14586" max="14586" width="3.625" style="17" customWidth="1"/>
    <col min="14587" max="14587" width="19.625" style="17" customWidth="1"/>
    <col min="14588" max="14588" width="4.75" style="17" customWidth="1"/>
    <col min="14589" max="14590" width="9.25" style="17" customWidth="1"/>
    <col min="14591" max="14591" width="8.625" style="17" customWidth="1"/>
    <col min="14592" max="14593" width="7" style="17" customWidth="1"/>
    <col min="14594" max="14594" width="11.625" style="17" customWidth="1"/>
    <col min="14595" max="14595" width="7.625" style="17" customWidth="1"/>
    <col min="14596" max="14596" width="14.625" style="17" customWidth="1"/>
    <col min="14597" max="14597" width="2.875" style="17" customWidth="1"/>
    <col min="14598" max="14598" width="12.625" style="17" customWidth="1"/>
    <col min="14599" max="14599" width="1.75" style="17" customWidth="1"/>
    <col min="14600" max="14600" width="1.625" style="17" customWidth="1"/>
    <col min="14601" max="14601" width="14.625" style="17" customWidth="1"/>
    <col min="14602" max="14840" width="9" style="17"/>
    <col min="14841" max="14841" width="0.75" style="17" customWidth="1"/>
    <col min="14842" max="14842" width="3.625" style="17" customWidth="1"/>
    <col min="14843" max="14843" width="19.625" style="17" customWidth="1"/>
    <col min="14844" max="14844" width="4.75" style="17" customWidth="1"/>
    <col min="14845" max="14846" width="9.25" style="17" customWidth="1"/>
    <col min="14847" max="14847" width="8.625" style="17" customWidth="1"/>
    <col min="14848" max="14849" width="7" style="17" customWidth="1"/>
    <col min="14850" max="14850" width="11.625" style="17" customWidth="1"/>
    <col min="14851" max="14851" width="7.625" style="17" customWidth="1"/>
    <col min="14852" max="14852" width="14.625" style="17" customWidth="1"/>
    <col min="14853" max="14853" width="2.875" style="17" customWidth="1"/>
    <col min="14854" max="14854" width="12.625" style="17" customWidth="1"/>
    <col min="14855" max="14855" width="1.75" style="17" customWidth="1"/>
    <col min="14856" max="14856" width="1.625" style="17" customWidth="1"/>
    <col min="14857" max="14857" width="14.625" style="17" customWidth="1"/>
    <col min="14858" max="15096" width="9" style="17"/>
    <col min="15097" max="15097" width="0.75" style="17" customWidth="1"/>
    <col min="15098" max="15098" width="3.625" style="17" customWidth="1"/>
    <col min="15099" max="15099" width="19.625" style="17" customWidth="1"/>
    <col min="15100" max="15100" width="4.75" style="17" customWidth="1"/>
    <col min="15101" max="15102" width="9.25" style="17" customWidth="1"/>
    <col min="15103" max="15103" width="8.625" style="17" customWidth="1"/>
    <col min="15104" max="15105" width="7" style="17" customWidth="1"/>
    <col min="15106" max="15106" width="11.625" style="17" customWidth="1"/>
    <col min="15107" max="15107" width="7.625" style="17" customWidth="1"/>
    <col min="15108" max="15108" width="14.625" style="17" customWidth="1"/>
    <col min="15109" max="15109" width="2.875" style="17" customWidth="1"/>
    <col min="15110" max="15110" width="12.625" style="17" customWidth="1"/>
    <col min="15111" max="15111" width="1.75" style="17" customWidth="1"/>
    <col min="15112" max="15112" width="1.625" style="17" customWidth="1"/>
    <col min="15113" max="15113" width="14.625" style="17" customWidth="1"/>
    <col min="15114" max="15352" width="9" style="17"/>
    <col min="15353" max="15353" width="0.75" style="17" customWidth="1"/>
    <col min="15354" max="15354" width="3.625" style="17" customWidth="1"/>
    <col min="15355" max="15355" width="19.625" style="17" customWidth="1"/>
    <col min="15356" max="15356" width="4.75" style="17" customWidth="1"/>
    <col min="15357" max="15358" width="9.25" style="17" customWidth="1"/>
    <col min="15359" max="15359" width="8.625" style="17" customWidth="1"/>
    <col min="15360" max="15361" width="7" style="17" customWidth="1"/>
    <col min="15362" max="15362" width="11.625" style="17" customWidth="1"/>
    <col min="15363" max="15363" width="7.625" style="17" customWidth="1"/>
    <col min="15364" max="15364" width="14.625" style="17" customWidth="1"/>
    <col min="15365" max="15365" width="2.875" style="17" customWidth="1"/>
    <col min="15366" max="15366" width="12.625" style="17" customWidth="1"/>
    <col min="15367" max="15367" width="1.75" style="17" customWidth="1"/>
    <col min="15368" max="15368" width="1.625" style="17" customWidth="1"/>
    <col min="15369" max="15369" width="14.625" style="17" customWidth="1"/>
    <col min="15370" max="15608" width="9" style="17"/>
    <col min="15609" max="15609" width="0.75" style="17" customWidth="1"/>
    <col min="15610" max="15610" width="3.625" style="17" customWidth="1"/>
    <col min="15611" max="15611" width="19.625" style="17" customWidth="1"/>
    <col min="15612" max="15612" width="4.75" style="17" customWidth="1"/>
    <col min="15613" max="15614" width="9.25" style="17" customWidth="1"/>
    <col min="15615" max="15615" width="8.625" style="17" customWidth="1"/>
    <col min="15616" max="15617" width="7" style="17" customWidth="1"/>
    <col min="15618" max="15618" width="11.625" style="17" customWidth="1"/>
    <col min="15619" max="15619" width="7.625" style="17" customWidth="1"/>
    <col min="15620" max="15620" width="14.625" style="17" customWidth="1"/>
    <col min="15621" max="15621" width="2.875" style="17" customWidth="1"/>
    <col min="15622" max="15622" width="12.625" style="17" customWidth="1"/>
    <col min="15623" max="15623" width="1.75" style="17" customWidth="1"/>
    <col min="15624" max="15624" width="1.625" style="17" customWidth="1"/>
    <col min="15625" max="15625" width="14.625" style="17" customWidth="1"/>
    <col min="15626" max="15864" width="9" style="17"/>
    <col min="15865" max="15865" width="0.75" style="17" customWidth="1"/>
    <col min="15866" max="15866" width="3.625" style="17" customWidth="1"/>
    <col min="15867" max="15867" width="19.625" style="17" customWidth="1"/>
    <col min="15868" max="15868" width="4.75" style="17" customWidth="1"/>
    <col min="15869" max="15870" width="9.25" style="17" customWidth="1"/>
    <col min="15871" max="15871" width="8.625" style="17" customWidth="1"/>
    <col min="15872" max="15873" width="7" style="17" customWidth="1"/>
    <col min="15874" max="15874" width="11.625" style="17" customWidth="1"/>
    <col min="15875" max="15875" width="7.625" style="17" customWidth="1"/>
    <col min="15876" max="15876" width="14.625" style="17" customWidth="1"/>
    <col min="15877" max="15877" width="2.875" style="17" customWidth="1"/>
    <col min="15878" max="15878" width="12.625" style="17" customWidth="1"/>
    <col min="15879" max="15879" width="1.75" style="17" customWidth="1"/>
    <col min="15880" max="15880" width="1.625" style="17" customWidth="1"/>
    <col min="15881" max="15881" width="14.625" style="17" customWidth="1"/>
    <col min="15882" max="16120" width="9" style="17"/>
    <col min="16121" max="16121" width="0.75" style="17" customWidth="1"/>
    <col min="16122" max="16122" width="3.625" style="17" customWidth="1"/>
    <col min="16123" max="16123" width="19.625" style="17" customWidth="1"/>
    <col min="16124" max="16124" width="4.75" style="17" customWidth="1"/>
    <col min="16125" max="16126" width="9.25" style="17" customWidth="1"/>
    <col min="16127" max="16127" width="8.625" style="17" customWidth="1"/>
    <col min="16128" max="16129" width="7" style="17" customWidth="1"/>
    <col min="16130" max="16130" width="11.625" style="17" customWidth="1"/>
    <col min="16131" max="16131" width="7.625" style="17" customWidth="1"/>
    <col min="16132" max="16132" width="14.625" style="17" customWidth="1"/>
    <col min="16133" max="16133" width="2.875" style="17" customWidth="1"/>
    <col min="16134" max="16134" width="12.625" style="17" customWidth="1"/>
    <col min="16135" max="16135" width="1.75" style="17" customWidth="1"/>
    <col min="16136" max="16136" width="1.625" style="17" customWidth="1"/>
    <col min="16137" max="16137" width="14.625" style="17" customWidth="1"/>
    <col min="16138" max="16379" width="9" style="17"/>
    <col min="16380" max="16384" width="8.875" style="17" customWidth="1"/>
  </cols>
  <sheetData>
    <row r="1" spans="2:10" s="307" customFormat="1" ht="28.5" customHeight="1">
      <c r="B1" s="307" t="s">
        <v>453</v>
      </c>
      <c r="C1" s="308"/>
      <c r="D1" s="308"/>
      <c r="E1" s="308"/>
      <c r="F1" s="308"/>
      <c r="G1" s="308"/>
      <c r="H1" s="308"/>
      <c r="I1" s="309"/>
      <c r="J1" s="309"/>
    </row>
    <row r="2" spans="2:10" s="307" customFormat="1" ht="10.5" customHeight="1">
      <c r="C2" s="308"/>
      <c r="D2" s="308"/>
      <c r="E2" s="308"/>
      <c r="F2" s="308"/>
      <c r="G2" s="308"/>
      <c r="H2" s="308"/>
      <c r="I2" s="309"/>
      <c r="J2" s="309"/>
    </row>
    <row r="3" spans="2:10" s="307" customFormat="1" ht="25.5" thickBot="1">
      <c r="B3" s="307" t="s">
        <v>389</v>
      </c>
      <c r="C3" s="308"/>
      <c r="D3" s="308"/>
      <c r="E3" s="308"/>
      <c r="F3" s="308"/>
      <c r="G3" s="308"/>
      <c r="H3" s="308"/>
      <c r="I3" s="309"/>
      <c r="J3" s="159" t="str">
        <f>'発注書（表紙） '!P2</f>
        <v>2026年4月改訂版</v>
      </c>
    </row>
    <row r="4" spans="2:10" s="293" customFormat="1" ht="27.75" customHeight="1" thickBot="1">
      <c r="B4" s="1199" t="s">
        <v>46</v>
      </c>
      <c r="C4" s="1200"/>
      <c r="D4" s="1200"/>
      <c r="E4" s="1200"/>
      <c r="F4" s="371"/>
      <c r="G4" s="372" t="s">
        <v>47</v>
      </c>
      <c r="H4" s="319" t="s">
        <v>65</v>
      </c>
      <c r="I4" s="372" t="s">
        <v>454</v>
      </c>
      <c r="J4" s="373" t="s">
        <v>434</v>
      </c>
    </row>
    <row r="5" spans="2:10" s="313" customFormat="1" ht="33" customHeight="1">
      <c r="B5" s="374">
        <v>1</v>
      </c>
      <c r="C5" s="2441" t="s">
        <v>483</v>
      </c>
      <c r="D5" s="2442"/>
      <c r="E5" s="2442"/>
      <c r="F5" s="2442"/>
      <c r="G5" s="375"/>
      <c r="H5" s="394">
        <v>90000</v>
      </c>
      <c r="I5" s="376">
        <v>60000</v>
      </c>
      <c r="J5" s="377" t="str">
        <f>IF(G5="","",G5*I5)</f>
        <v/>
      </c>
    </row>
    <row r="6" spans="2:10" s="313" customFormat="1" ht="33" customHeight="1">
      <c r="B6" s="378">
        <v>2</v>
      </c>
      <c r="C6" s="2421" t="s">
        <v>484</v>
      </c>
      <c r="D6" s="1748"/>
      <c r="E6" s="1748"/>
      <c r="F6" s="1748"/>
      <c r="G6" s="379"/>
      <c r="H6" s="380">
        <v>360000</v>
      </c>
      <c r="I6" s="376">
        <v>240000</v>
      </c>
      <c r="J6" s="377" t="str">
        <f t="shared" ref="J6:J9" si="0">IF(G6="","",G6*I6)</f>
        <v/>
      </c>
    </row>
    <row r="7" spans="2:10" s="313" customFormat="1" ht="33" customHeight="1">
      <c r="B7" s="374">
        <v>3</v>
      </c>
      <c r="C7" s="2419" t="s">
        <v>485</v>
      </c>
      <c r="D7" s="2420"/>
      <c r="E7" s="2420"/>
      <c r="F7" s="2420"/>
      <c r="G7" s="375"/>
      <c r="H7" s="380">
        <v>540000</v>
      </c>
      <c r="I7" s="376">
        <v>360000</v>
      </c>
      <c r="J7" s="377" t="str">
        <f t="shared" si="0"/>
        <v/>
      </c>
    </row>
    <row r="8" spans="2:10" s="313" customFormat="1" ht="33" customHeight="1">
      <c r="B8" s="378">
        <v>4</v>
      </c>
      <c r="C8" s="2421" t="s">
        <v>486</v>
      </c>
      <c r="D8" s="1748"/>
      <c r="E8" s="1748"/>
      <c r="F8" s="1748"/>
      <c r="G8" s="379"/>
      <c r="H8" s="380">
        <v>1800000</v>
      </c>
      <c r="I8" s="376">
        <v>1200000</v>
      </c>
      <c r="J8" s="377" t="str">
        <f t="shared" si="0"/>
        <v/>
      </c>
    </row>
    <row r="9" spans="2:10" s="313" customFormat="1" ht="33" customHeight="1">
      <c r="B9" s="378">
        <v>5</v>
      </c>
      <c r="C9" s="2421" t="s">
        <v>487</v>
      </c>
      <c r="D9" s="1748"/>
      <c r="E9" s="1748"/>
      <c r="F9" s="1748"/>
      <c r="G9" s="379"/>
      <c r="H9" s="380">
        <v>2700000</v>
      </c>
      <c r="I9" s="376">
        <v>1800000</v>
      </c>
      <c r="J9" s="377" t="str">
        <f t="shared" si="0"/>
        <v/>
      </c>
    </row>
    <row r="10" spans="2:10" s="313" customFormat="1" ht="18.75" customHeight="1" thickBot="1">
      <c r="B10" s="381" t="s">
        <v>53</v>
      </c>
      <c r="C10" s="1394"/>
      <c r="D10" s="1394"/>
      <c r="E10" s="1394"/>
      <c r="F10" s="1394"/>
      <c r="G10" s="1395"/>
      <c r="H10" s="382"/>
      <c r="I10" s="382" t="s">
        <v>54</v>
      </c>
      <c r="J10" s="383">
        <f>SUM(J5:J9)</f>
        <v>0</v>
      </c>
    </row>
    <row r="11" spans="2:10" s="141" customFormat="1" ht="15.75" customHeight="1" thickBot="1">
      <c r="E11" s="142"/>
      <c r="F11" s="143"/>
      <c r="G11" s="143"/>
      <c r="H11" s="227"/>
      <c r="J11" s="143"/>
    </row>
    <row r="12" spans="2:10" s="141" customFormat="1" ht="18" customHeight="1" thickBot="1">
      <c r="B12" s="1427" t="s">
        <v>108</v>
      </c>
      <c r="C12" s="1428"/>
      <c r="D12" s="1511"/>
      <c r="E12" s="1490" t="s">
        <v>109</v>
      </c>
      <c r="F12" s="1490"/>
      <c r="G12" s="368"/>
      <c r="H12" s="1398" t="s">
        <v>110</v>
      </c>
      <c r="I12" s="1400"/>
      <c r="J12" s="369" t="s">
        <v>455</v>
      </c>
    </row>
    <row r="13" spans="2:10" s="141" customFormat="1" ht="18" customHeight="1" thickTop="1" thickBot="1">
      <c r="B13" s="1488"/>
      <c r="C13" s="1489"/>
      <c r="D13" s="2412"/>
      <c r="E13" s="1480"/>
      <c r="F13" s="1481"/>
      <c r="G13" s="288" t="s">
        <v>30</v>
      </c>
      <c r="H13" s="1480"/>
      <c r="I13" s="1481"/>
      <c r="J13" s="370" t="str">
        <f>IF(E13="","",(DATEDIF(E13,H13,"m"))+1)</f>
        <v/>
      </c>
    </row>
    <row r="15" spans="2:10" ht="19.5">
      <c r="C15" s="384" t="s">
        <v>456</v>
      </c>
    </row>
    <row r="16" spans="2:10">
      <c r="C16" s="294" t="s">
        <v>121</v>
      </c>
    </row>
    <row r="17" spans="2:10">
      <c r="C17" s="294" t="s">
        <v>390</v>
      </c>
    </row>
    <row r="18" spans="2:10" ht="19.5">
      <c r="C18" s="322" t="s">
        <v>457</v>
      </c>
    </row>
    <row r="19" spans="2:10">
      <c r="C19" s="294" t="s">
        <v>385</v>
      </c>
    </row>
    <row r="20" spans="2:10">
      <c r="C20" s="294" t="s">
        <v>463</v>
      </c>
    </row>
    <row r="21" spans="2:10">
      <c r="C21" s="422" t="s">
        <v>677</v>
      </c>
    </row>
    <row r="23" spans="2:10" s="307" customFormat="1" ht="25.5" thickBot="1">
      <c r="B23" s="307" t="s">
        <v>392</v>
      </c>
      <c r="C23" s="308"/>
      <c r="D23" s="2436"/>
      <c r="E23" s="2436"/>
      <c r="F23" s="17"/>
      <c r="G23" s="17"/>
      <c r="J23" s="385" t="s">
        <v>396</v>
      </c>
    </row>
    <row r="24" spans="2:10" s="293" customFormat="1" ht="27.75" customHeight="1" thickBot="1">
      <c r="B24" s="1199" t="s">
        <v>46</v>
      </c>
      <c r="C24" s="1200"/>
      <c r="D24" s="1200"/>
      <c r="E24" s="1200"/>
      <c r="F24" s="371"/>
      <c r="G24" s="372" t="s">
        <v>47</v>
      </c>
      <c r="H24" s="319" t="s">
        <v>124</v>
      </c>
      <c r="I24" s="319" t="s">
        <v>458</v>
      </c>
      <c r="J24" s="373" t="s">
        <v>103</v>
      </c>
    </row>
    <row r="25" spans="2:10" ht="21.6" customHeight="1">
      <c r="B25" s="378">
        <v>1</v>
      </c>
      <c r="C25" s="2421" t="s">
        <v>459</v>
      </c>
      <c r="D25" s="1748"/>
      <c r="E25" s="1748"/>
      <c r="F25" s="1748"/>
      <c r="G25" s="379"/>
      <c r="H25" s="386">
        <v>30000</v>
      </c>
      <c r="I25" s="386">
        <v>20000</v>
      </c>
      <c r="J25" s="387" t="str">
        <f>IF(G25="","",G25*I25)</f>
        <v/>
      </c>
    </row>
    <row r="26" spans="2:10" ht="21.6" customHeight="1">
      <c r="B26" s="378">
        <v>2</v>
      </c>
      <c r="C26" s="2421" t="s">
        <v>461</v>
      </c>
      <c r="D26" s="1748"/>
      <c r="E26" s="1748"/>
      <c r="F26" s="1748"/>
      <c r="G26" s="379"/>
      <c r="H26" s="386">
        <v>45000</v>
      </c>
      <c r="I26" s="386">
        <v>30000</v>
      </c>
      <c r="J26" s="387" t="str">
        <f>IF(G26="","",G26*I26)</f>
        <v/>
      </c>
    </row>
    <row r="27" spans="2:10" ht="21.6" customHeight="1">
      <c r="B27" s="378">
        <v>3</v>
      </c>
      <c r="C27" s="2421" t="s">
        <v>460</v>
      </c>
      <c r="D27" s="1748"/>
      <c r="E27" s="1748"/>
      <c r="F27" s="1748"/>
      <c r="G27" s="379"/>
      <c r="H27" s="386">
        <v>150000</v>
      </c>
      <c r="I27" s="386">
        <v>100000</v>
      </c>
      <c r="J27" s="387" t="str">
        <f>IF(G27="","",G27*I27)</f>
        <v/>
      </c>
    </row>
    <row r="28" spans="2:10" ht="21.6" customHeight="1" thickBot="1">
      <c r="B28" s="388">
        <v>4</v>
      </c>
      <c r="C28" s="2434" t="s">
        <v>462</v>
      </c>
      <c r="D28" s="2435"/>
      <c r="E28" s="2435"/>
      <c r="F28" s="2435"/>
      <c r="G28" s="389"/>
      <c r="H28" s="390">
        <v>225000</v>
      </c>
      <c r="I28" s="390">
        <v>150000</v>
      </c>
      <c r="J28" s="391" t="str">
        <f>IF(G28="","",G28*I28)</f>
        <v/>
      </c>
    </row>
    <row r="29" spans="2:10" ht="21.6" customHeight="1" thickBot="1">
      <c r="B29" s="381" t="s">
        <v>53</v>
      </c>
      <c r="C29" s="392"/>
      <c r="D29" s="392"/>
      <c r="E29" s="392"/>
      <c r="F29" s="392"/>
      <c r="G29" s="2439"/>
      <c r="H29" s="2440"/>
      <c r="I29" s="382" t="s">
        <v>54</v>
      </c>
      <c r="J29" s="393">
        <f>SUM(J25:J28)</f>
        <v>0</v>
      </c>
    </row>
  </sheetData>
  <mergeCells count="19">
    <mergeCell ref="C9:F9"/>
    <mergeCell ref="B4:E4"/>
    <mergeCell ref="C5:F5"/>
    <mergeCell ref="C6:F6"/>
    <mergeCell ref="C7:F7"/>
    <mergeCell ref="C8:F8"/>
    <mergeCell ref="C10:G10"/>
    <mergeCell ref="B12:D13"/>
    <mergeCell ref="E12:F12"/>
    <mergeCell ref="H12:I12"/>
    <mergeCell ref="E13:F13"/>
    <mergeCell ref="H13:I13"/>
    <mergeCell ref="G29:H29"/>
    <mergeCell ref="D23:E23"/>
    <mergeCell ref="B24:E24"/>
    <mergeCell ref="C25:F25"/>
    <mergeCell ref="C26:F26"/>
    <mergeCell ref="C27:F27"/>
    <mergeCell ref="C28:F28"/>
  </mergeCells>
  <phoneticPr fontId="3"/>
  <pageMargins left="0.55118110236220474" right="0.47244094488188981" top="0.35433070866141736" bottom="0.35433070866141736" header="0.39370078740157483" footer="0.27559055118110237"/>
  <pageSetup paperSize="9" scale="97" orientation="portrait" r:id="rId1"/>
  <headerFooter alignWithMargins="0">
    <oddFooter>&amp;R&amp;9&amp;A</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DA56-232E-40A1-9F8C-9230B01019F7}">
  <sheetPr>
    <pageSetUpPr fitToPage="1"/>
  </sheetPr>
  <dimension ref="A1:L47"/>
  <sheetViews>
    <sheetView showGridLines="0" zoomScale="90" zoomScaleNormal="90" workbookViewId="0"/>
  </sheetViews>
  <sheetFormatPr defaultColWidth="9" defaultRowHeight="18.75"/>
  <cols>
    <col min="1" max="1" width="1.625" style="156" customWidth="1"/>
    <col min="2" max="12" width="10.625" style="156" customWidth="1"/>
    <col min="13" max="13" width="5.125" style="156" customWidth="1"/>
    <col min="14" max="16384" width="9" style="156"/>
  </cols>
  <sheetData>
    <row r="1" spans="1:12" s="155" customFormat="1" ht="24.75">
      <c r="B1" s="155" t="s">
        <v>604</v>
      </c>
      <c r="C1" s="157"/>
      <c r="D1" s="157"/>
      <c r="E1" s="157"/>
      <c r="F1" s="157"/>
      <c r="G1" s="157"/>
      <c r="H1" s="157"/>
      <c r="I1" s="157"/>
      <c r="J1" s="158"/>
      <c r="K1" s="158"/>
      <c r="L1" s="158"/>
    </row>
    <row r="2" spans="1:12" s="155" customFormat="1" ht="25.5" customHeight="1" thickBot="1">
      <c r="B2" s="886" t="s">
        <v>605</v>
      </c>
      <c r="C2" s="886"/>
      <c r="D2" s="157"/>
      <c r="E2" s="157"/>
      <c r="F2" s="157"/>
      <c r="G2" s="157"/>
      <c r="H2" s="157"/>
      <c r="I2" s="157"/>
      <c r="J2" s="158"/>
      <c r="K2" s="158"/>
      <c r="L2" s="159" t="str">
        <f>'発注書（表紙） '!P2</f>
        <v>2026年4月改訂版</v>
      </c>
    </row>
    <row r="3" spans="1:12" s="66" customFormat="1" ht="25.5" customHeight="1" thickBot="1">
      <c r="B3" s="1609" t="s">
        <v>46</v>
      </c>
      <c r="C3" s="1399"/>
      <c r="D3" s="1399"/>
      <c r="E3" s="1399"/>
      <c r="F3" s="1400"/>
      <c r="G3" s="1398" t="s">
        <v>47</v>
      </c>
      <c r="H3" s="1400"/>
      <c r="I3" s="1398" t="s">
        <v>433</v>
      </c>
      <c r="J3" s="2443"/>
      <c r="K3" s="1398" t="s">
        <v>434</v>
      </c>
      <c r="L3" s="2444"/>
    </row>
    <row r="4" spans="1:12" s="77" customFormat="1" ht="25.5" customHeight="1" thickTop="1" thickBot="1">
      <c r="B4" s="2445" t="s">
        <v>606</v>
      </c>
      <c r="C4" s="2446"/>
      <c r="D4" s="2446"/>
      <c r="E4" s="2446"/>
      <c r="F4" s="2447"/>
      <c r="G4" s="2448"/>
      <c r="H4" s="2449"/>
      <c r="I4" s="2450">
        <v>150000</v>
      </c>
      <c r="J4" s="2451"/>
      <c r="K4" s="2452" t="str">
        <f>IF(G4="","",G4*I4)</f>
        <v/>
      </c>
      <c r="L4" s="2453"/>
    </row>
    <row r="5" spans="1:12" s="77" customFormat="1" ht="25.5" customHeight="1" thickBot="1">
      <c r="B5" s="2454" t="s">
        <v>53</v>
      </c>
      <c r="C5" s="2455"/>
      <c r="D5" s="2455"/>
      <c r="E5" s="2455"/>
      <c r="F5" s="2455"/>
      <c r="G5" s="2455"/>
      <c r="H5" s="2456"/>
      <c r="I5" s="2457" t="s">
        <v>54</v>
      </c>
      <c r="J5" s="2458"/>
      <c r="K5" s="2459">
        <f>SUM(K4:K4)</f>
        <v>0</v>
      </c>
      <c r="L5" s="2460"/>
    </row>
    <row r="6" spans="1:12" s="77" customFormat="1" ht="12.75" customHeight="1" thickBot="1">
      <c r="B6" s="87"/>
      <c r="C6" s="883"/>
      <c r="D6" s="883"/>
      <c r="E6" s="883"/>
      <c r="F6" s="883"/>
      <c r="G6" s="887"/>
      <c r="H6" s="887"/>
      <c r="I6" s="888"/>
      <c r="J6" s="197"/>
      <c r="K6" s="197"/>
      <c r="L6" s="618"/>
    </row>
    <row r="7" spans="1:12" s="77" customFormat="1" ht="25.5" customHeight="1" thickBot="1">
      <c r="B7" s="1565" t="s">
        <v>169</v>
      </c>
      <c r="C7" s="1566"/>
      <c r="D7" s="1567"/>
      <c r="E7" s="889" t="s">
        <v>170</v>
      </c>
      <c r="F7" s="890" t="s">
        <v>607</v>
      </c>
      <c r="G7" s="890"/>
      <c r="H7" s="890" t="s">
        <v>608</v>
      </c>
      <c r="I7" s="891"/>
      <c r="J7" s="66"/>
      <c r="K7" s="66"/>
      <c r="L7" s="66"/>
    </row>
    <row r="8" spans="1:12" s="13" customFormat="1" ht="12" customHeight="1" thickBot="1">
      <c r="A8" s="110"/>
      <c r="B8" s="107"/>
      <c r="C8" s="107"/>
      <c r="D8" s="66"/>
      <c r="E8" s="651"/>
      <c r="F8" s="651"/>
      <c r="G8" s="108"/>
      <c r="H8" s="108"/>
      <c r="I8" s="108"/>
      <c r="J8" s="108"/>
      <c r="K8" s="108"/>
      <c r="L8" s="156"/>
    </row>
    <row r="9" spans="1:12" s="77" customFormat="1" ht="25.5" customHeight="1" thickBot="1">
      <c r="B9" s="2461" t="s">
        <v>609</v>
      </c>
      <c r="C9" s="2462"/>
      <c r="D9" s="2463"/>
      <c r="E9" s="2464"/>
      <c r="F9" s="2465"/>
      <c r="G9" s="217" t="s">
        <v>30</v>
      </c>
      <c r="H9" s="2466" t="str">
        <f>IF(E9="","",EOMONTH(E9,11))</f>
        <v/>
      </c>
      <c r="I9" s="2467"/>
      <c r="J9" s="156"/>
      <c r="K9" s="156"/>
      <c r="L9" s="156"/>
    </row>
    <row r="10" spans="1:12" ht="25.5" customHeight="1">
      <c r="A10" s="166"/>
      <c r="B10" s="166"/>
      <c r="C10" s="17"/>
      <c r="D10" s="17"/>
      <c r="E10" s="17"/>
      <c r="F10" s="17"/>
      <c r="G10" s="17"/>
      <c r="H10" s="17"/>
      <c r="I10" s="17"/>
    </row>
    <row r="11" spans="1:12" ht="19.5">
      <c r="A11" s="166"/>
      <c r="B11" s="302" t="s">
        <v>610</v>
      </c>
      <c r="C11" s="17"/>
      <c r="D11" s="17"/>
      <c r="E11" s="17"/>
      <c r="F11" s="17"/>
      <c r="G11" s="17"/>
      <c r="H11" s="17"/>
      <c r="I11" s="17"/>
    </row>
    <row r="12" spans="1:12" ht="19.5">
      <c r="A12" s="166"/>
      <c r="B12" s="167" t="s">
        <v>656</v>
      </c>
      <c r="C12" s="302"/>
      <c r="D12" s="17"/>
      <c r="E12" s="17"/>
      <c r="F12" s="17"/>
      <c r="G12" s="17"/>
      <c r="H12" s="17"/>
      <c r="I12" s="17"/>
    </row>
    <row r="13" spans="1:12" ht="19.5">
      <c r="A13" s="166"/>
      <c r="B13" s="302" t="s">
        <v>611</v>
      </c>
      <c r="C13" s="302"/>
      <c r="D13" s="557"/>
      <c r="E13" s="557"/>
      <c r="F13" s="557"/>
      <c r="G13" s="557"/>
      <c r="H13" s="220"/>
      <c r="I13" s="220"/>
    </row>
    <row r="14" spans="1:12" ht="25.5" customHeight="1" thickBot="1">
      <c r="B14" s="156" t="s">
        <v>612</v>
      </c>
    </row>
    <row r="15" spans="1:12" ht="25.5" customHeight="1">
      <c r="B15" s="2468" t="s">
        <v>613</v>
      </c>
      <c r="C15" s="2469"/>
      <c r="D15" s="2470" t="s">
        <v>614</v>
      </c>
      <c r="E15" s="2471"/>
      <c r="F15" s="2471"/>
      <c r="G15" s="2472"/>
      <c r="H15" s="2473" t="s">
        <v>615</v>
      </c>
      <c r="I15" s="2469"/>
      <c r="J15" s="2474"/>
    </row>
    <row r="16" spans="1:12" ht="25.5" customHeight="1">
      <c r="B16" s="2475"/>
      <c r="C16" s="2476"/>
      <c r="D16" s="2477"/>
      <c r="E16" s="2478"/>
      <c r="F16" s="2478"/>
      <c r="G16" s="2479"/>
      <c r="H16" s="2476"/>
      <c r="I16" s="2480"/>
      <c r="J16" s="2481"/>
    </row>
    <row r="17" spans="2:12" ht="25.5" customHeight="1">
      <c r="B17" s="2475"/>
      <c r="C17" s="2476"/>
      <c r="D17" s="2482"/>
      <c r="E17" s="2478"/>
      <c r="F17" s="2478"/>
      <c r="G17" s="2479"/>
      <c r="H17" s="2476"/>
      <c r="I17" s="2480"/>
      <c r="J17" s="2481"/>
    </row>
    <row r="18" spans="2:12" ht="25.5" customHeight="1">
      <c r="B18" s="2475"/>
      <c r="C18" s="2476"/>
      <c r="D18" s="2482"/>
      <c r="E18" s="2478"/>
      <c r="F18" s="2478"/>
      <c r="G18" s="2479"/>
      <c r="H18" s="2476"/>
      <c r="I18" s="2480"/>
      <c r="J18" s="2481"/>
    </row>
    <row r="19" spans="2:12" ht="25.5" customHeight="1">
      <c r="B19" s="2475"/>
      <c r="C19" s="2476"/>
      <c r="D19" s="2482"/>
      <c r="E19" s="2478"/>
      <c r="F19" s="2478"/>
      <c r="G19" s="2479"/>
      <c r="H19" s="2476"/>
      <c r="I19" s="2480"/>
      <c r="J19" s="2481"/>
    </row>
    <row r="20" spans="2:12" ht="25.5" customHeight="1">
      <c r="B20" s="2475"/>
      <c r="C20" s="2476"/>
      <c r="D20" s="2482"/>
      <c r="E20" s="2478"/>
      <c r="F20" s="2478"/>
      <c r="G20" s="2479"/>
      <c r="H20" s="2476"/>
      <c r="I20" s="2480"/>
      <c r="J20" s="2481"/>
    </row>
    <row r="21" spans="2:12" ht="25.5" customHeight="1">
      <c r="B21" s="2475"/>
      <c r="C21" s="2476"/>
      <c r="D21" s="2482"/>
      <c r="E21" s="2478"/>
      <c r="F21" s="2478"/>
      <c r="G21" s="2479"/>
      <c r="H21" s="2476"/>
      <c r="I21" s="2480"/>
      <c r="J21" s="2481"/>
    </row>
    <row r="22" spans="2:12" ht="25.5" customHeight="1">
      <c r="B22" s="2475"/>
      <c r="C22" s="2476"/>
      <c r="D22" s="2482"/>
      <c r="E22" s="2478"/>
      <c r="F22" s="2478"/>
      <c r="G22" s="2479"/>
      <c r="H22" s="2476"/>
      <c r="I22" s="2480"/>
      <c r="J22" s="2481"/>
    </row>
    <row r="23" spans="2:12" ht="25.5" customHeight="1">
      <c r="B23" s="2475"/>
      <c r="C23" s="2476"/>
      <c r="D23" s="2482"/>
      <c r="E23" s="2478"/>
      <c r="F23" s="2478"/>
      <c r="G23" s="2479"/>
      <c r="H23" s="2476"/>
      <c r="I23" s="2480"/>
      <c r="J23" s="2481"/>
    </row>
    <row r="24" spans="2:12" ht="25.5" customHeight="1">
      <c r="B24" s="2475"/>
      <c r="C24" s="2476"/>
      <c r="D24" s="2482"/>
      <c r="E24" s="2478"/>
      <c r="F24" s="2478"/>
      <c r="G24" s="2479"/>
      <c r="H24" s="2476"/>
      <c r="I24" s="2480"/>
      <c r="J24" s="2481"/>
    </row>
    <row r="25" spans="2:12" ht="25.5" customHeight="1" thickBot="1">
      <c r="B25" s="2483"/>
      <c r="C25" s="2484"/>
      <c r="D25" s="2485"/>
      <c r="E25" s="2486"/>
      <c r="F25" s="2486"/>
      <c r="G25" s="2487"/>
      <c r="H25" s="2484"/>
      <c r="I25" s="2488"/>
      <c r="J25" s="2489"/>
    </row>
    <row r="26" spans="2:12" ht="25.5" customHeight="1" thickBot="1">
      <c r="B26" s="892" t="s">
        <v>616</v>
      </c>
      <c r="C26" s="892"/>
      <c r="D26" s="892"/>
      <c r="E26" s="892"/>
      <c r="F26" s="892"/>
      <c r="G26" s="892"/>
      <c r="H26" s="892"/>
    </row>
    <row r="27" spans="2:12" ht="25.5" customHeight="1">
      <c r="B27" s="2490" t="s">
        <v>617</v>
      </c>
      <c r="C27" s="2491"/>
      <c r="D27" s="2473" t="s">
        <v>618</v>
      </c>
      <c r="E27" s="2469"/>
      <c r="F27" s="2470" t="s">
        <v>619</v>
      </c>
      <c r="G27" s="2471"/>
      <c r="H27" s="2471"/>
      <c r="I27" s="2472"/>
      <c r="J27" s="2492" t="s">
        <v>620</v>
      </c>
      <c r="K27" s="2471"/>
      <c r="L27" s="2493"/>
    </row>
    <row r="28" spans="2:12" ht="25.5" customHeight="1">
      <c r="B28" s="2494"/>
      <c r="C28" s="2495"/>
      <c r="D28" s="2496"/>
      <c r="E28" s="2476"/>
      <c r="F28" s="2482"/>
      <c r="G28" s="2478"/>
      <c r="H28" s="2478"/>
      <c r="I28" s="2479"/>
      <c r="J28" s="2497"/>
      <c r="K28" s="2478"/>
      <c r="L28" s="2498"/>
    </row>
    <row r="29" spans="2:12" ht="25.5" customHeight="1">
      <c r="B29" s="2494"/>
      <c r="C29" s="2495"/>
      <c r="D29" s="2496"/>
      <c r="E29" s="2476"/>
      <c r="F29" s="2482"/>
      <c r="G29" s="2478"/>
      <c r="H29" s="2478"/>
      <c r="I29" s="2479"/>
      <c r="J29" s="2497"/>
      <c r="K29" s="2478"/>
      <c r="L29" s="2498"/>
    </row>
    <row r="30" spans="2:12" ht="25.5" customHeight="1">
      <c r="B30" s="2494"/>
      <c r="C30" s="2495"/>
      <c r="D30" s="2496"/>
      <c r="E30" s="2476"/>
      <c r="F30" s="2482"/>
      <c r="G30" s="2478"/>
      <c r="H30" s="2478"/>
      <c r="I30" s="2479"/>
      <c r="J30" s="2497"/>
      <c r="K30" s="2478"/>
      <c r="L30" s="2498"/>
    </row>
    <row r="31" spans="2:12" ht="25.5" customHeight="1">
      <c r="B31" s="2494"/>
      <c r="C31" s="2495"/>
      <c r="D31" s="2496"/>
      <c r="E31" s="2476"/>
      <c r="F31" s="2482"/>
      <c r="G31" s="2478"/>
      <c r="H31" s="2478"/>
      <c r="I31" s="2479"/>
      <c r="J31" s="2497"/>
      <c r="K31" s="2478"/>
      <c r="L31" s="2498"/>
    </row>
    <row r="32" spans="2:12" ht="25.5" customHeight="1">
      <c r="B32" s="2494"/>
      <c r="C32" s="2495"/>
      <c r="D32" s="2496"/>
      <c r="E32" s="2476"/>
      <c r="F32" s="2482"/>
      <c r="G32" s="2478"/>
      <c r="H32" s="2478"/>
      <c r="I32" s="2479"/>
      <c r="J32" s="2497"/>
      <c r="K32" s="2478"/>
      <c r="L32" s="2498"/>
    </row>
    <row r="33" spans="2:12" ht="25.5" customHeight="1">
      <c r="B33" s="2494"/>
      <c r="C33" s="2495"/>
      <c r="D33" s="2496"/>
      <c r="E33" s="2476"/>
      <c r="F33" s="2482"/>
      <c r="G33" s="2478"/>
      <c r="H33" s="2478"/>
      <c r="I33" s="2479"/>
      <c r="J33" s="2497"/>
      <c r="K33" s="2478"/>
      <c r="L33" s="2498"/>
    </row>
    <row r="34" spans="2:12" ht="25.5" customHeight="1">
      <c r="B34" s="2494"/>
      <c r="C34" s="2495"/>
      <c r="D34" s="2496"/>
      <c r="E34" s="2476"/>
      <c r="F34" s="2482"/>
      <c r="G34" s="2478"/>
      <c r="H34" s="2478"/>
      <c r="I34" s="2479"/>
      <c r="J34" s="2497"/>
      <c r="K34" s="2478"/>
      <c r="L34" s="2498"/>
    </row>
    <row r="35" spans="2:12" ht="25.5" customHeight="1" thickBot="1">
      <c r="B35" s="2499"/>
      <c r="C35" s="2500"/>
      <c r="D35" s="2501"/>
      <c r="E35" s="2484"/>
      <c r="F35" s="2485"/>
      <c r="G35" s="2486"/>
      <c r="H35" s="2486"/>
      <c r="I35" s="2487"/>
      <c r="J35" s="2502"/>
      <c r="K35" s="2486"/>
      <c r="L35" s="2503"/>
    </row>
    <row r="36" spans="2:12" ht="25.5" customHeight="1" thickBot="1">
      <c r="B36" s="892" t="s">
        <v>621</v>
      </c>
      <c r="C36" s="892"/>
      <c r="D36" s="892"/>
      <c r="E36" s="892"/>
      <c r="F36" s="892"/>
      <c r="G36" s="892"/>
      <c r="H36" s="892"/>
    </row>
    <row r="37" spans="2:12" ht="25.5" customHeight="1">
      <c r="B37" s="2504" t="s">
        <v>622</v>
      </c>
      <c r="C37" s="2505"/>
      <c r="D37" s="2492" t="s">
        <v>620</v>
      </c>
      <c r="E37" s="2506"/>
      <c r="F37" s="2506"/>
      <c r="G37" s="2506"/>
      <c r="H37" s="2507"/>
    </row>
    <row r="38" spans="2:12" ht="25.5" customHeight="1">
      <c r="B38" s="2508"/>
      <c r="C38" s="2509"/>
      <c r="D38" s="2497"/>
      <c r="E38" s="2510"/>
      <c r="F38" s="2510"/>
      <c r="G38" s="2510"/>
      <c r="H38" s="2511"/>
    </row>
    <row r="39" spans="2:12" ht="25.5" customHeight="1">
      <c r="B39" s="2508"/>
      <c r="C39" s="2509"/>
      <c r="D39" s="2497"/>
      <c r="E39" s="2510"/>
      <c r="F39" s="2510"/>
      <c r="G39" s="2510"/>
      <c r="H39" s="2511"/>
    </row>
    <row r="40" spans="2:12" ht="25.5" customHeight="1">
      <c r="B40" s="2508"/>
      <c r="C40" s="2509"/>
      <c r="D40" s="2497"/>
      <c r="E40" s="2510"/>
      <c r="F40" s="2510"/>
      <c r="G40" s="2510"/>
      <c r="H40" s="2511"/>
    </row>
    <row r="41" spans="2:12" ht="25.5" customHeight="1">
      <c r="B41" s="893"/>
      <c r="C41" s="894"/>
      <c r="D41" s="895"/>
      <c r="E41" s="896"/>
      <c r="F41" s="896"/>
      <c r="G41" s="896"/>
      <c r="H41" s="897"/>
    </row>
    <row r="42" spans="2:12" ht="25.5" customHeight="1">
      <c r="B42" s="2508"/>
      <c r="C42" s="2509"/>
      <c r="D42" s="2497"/>
      <c r="E42" s="2510"/>
      <c r="F42" s="2510"/>
      <c r="G42" s="2510"/>
      <c r="H42" s="2511"/>
    </row>
    <row r="43" spans="2:12" ht="25.5" customHeight="1">
      <c r="B43" s="2508"/>
      <c r="C43" s="2509"/>
      <c r="D43" s="2497"/>
      <c r="E43" s="2510"/>
      <c r="F43" s="2510"/>
      <c r="G43" s="2510"/>
      <c r="H43" s="2511"/>
    </row>
    <row r="44" spans="2:12" ht="25.5" customHeight="1">
      <c r="B44" s="2508"/>
      <c r="C44" s="2509"/>
      <c r="D44" s="2497"/>
      <c r="E44" s="2510"/>
      <c r="F44" s="2510"/>
      <c r="G44" s="2510"/>
      <c r="H44" s="2511"/>
    </row>
    <row r="45" spans="2:12" ht="25.5" customHeight="1" thickBot="1">
      <c r="B45" s="2512"/>
      <c r="C45" s="2513"/>
      <c r="D45" s="2502"/>
      <c r="E45" s="2514"/>
      <c r="F45" s="2514"/>
      <c r="G45" s="2514"/>
      <c r="H45" s="2515"/>
    </row>
    <row r="46" spans="2:12" ht="25.5" customHeight="1"/>
    <row r="47" spans="2:12" ht="25.5" customHeight="1"/>
  </sheetData>
  <mergeCells count="100">
    <mergeCell ref="B44:C44"/>
    <mergeCell ref="D44:H44"/>
    <mergeCell ref="B45:C45"/>
    <mergeCell ref="D45:H45"/>
    <mergeCell ref="B40:C40"/>
    <mergeCell ref="D40:H40"/>
    <mergeCell ref="B42:C42"/>
    <mergeCell ref="D42:H42"/>
    <mergeCell ref="B43:C43"/>
    <mergeCell ref="D43:H43"/>
    <mergeCell ref="B37:C37"/>
    <mergeCell ref="D37:H37"/>
    <mergeCell ref="B38:C38"/>
    <mergeCell ref="D38:H38"/>
    <mergeCell ref="B39:C39"/>
    <mergeCell ref="D39:H39"/>
    <mergeCell ref="B34:C34"/>
    <mergeCell ref="D34:E34"/>
    <mergeCell ref="F34:I34"/>
    <mergeCell ref="J34:L34"/>
    <mergeCell ref="B35:C35"/>
    <mergeCell ref="D35:E35"/>
    <mergeCell ref="F35:I35"/>
    <mergeCell ref="J35:L35"/>
    <mergeCell ref="B32:C32"/>
    <mergeCell ref="D32:E32"/>
    <mergeCell ref="F32:I32"/>
    <mergeCell ref="J32:L32"/>
    <mergeCell ref="B33:C33"/>
    <mergeCell ref="D33:E33"/>
    <mergeCell ref="F33:I33"/>
    <mergeCell ref="J33:L33"/>
    <mergeCell ref="B30:C30"/>
    <mergeCell ref="D30:E30"/>
    <mergeCell ref="F30:I30"/>
    <mergeCell ref="J30:L30"/>
    <mergeCell ref="B31:C31"/>
    <mergeCell ref="D31:E31"/>
    <mergeCell ref="F31:I31"/>
    <mergeCell ref="J31:L31"/>
    <mergeCell ref="B28:C28"/>
    <mergeCell ref="D28:E28"/>
    <mergeCell ref="F28:I28"/>
    <mergeCell ref="J28:L28"/>
    <mergeCell ref="B29:C29"/>
    <mergeCell ref="D29:E29"/>
    <mergeCell ref="F29:I29"/>
    <mergeCell ref="J29:L29"/>
    <mergeCell ref="B25:C25"/>
    <mergeCell ref="D25:G25"/>
    <mergeCell ref="H25:J25"/>
    <mergeCell ref="B27:C27"/>
    <mergeCell ref="D27:E27"/>
    <mergeCell ref="F27:I27"/>
    <mergeCell ref="J27:L27"/>
    <mergeCell ref="B23:C23"/>
    <mergeCell ref="D23:G23"/>
    <mergeCell ref="H23:J23"/>
    <mergeCell ref="B24:C24"/>
    <mergeCell ref="D24:G24"/>
    <mergeCell ref="H24:J24"/>
    <mergeCell ref="B21:C21"/>
    <mergeCell ref="D21:G21"/>
    <mergeCell ref="H21:J21"/>
    <mergeCell ref="B22:C22"/>
    <mergeCell ref="D22:G22"/>
    <mergeCell ref="H22:J22"/>
    <mergeCell ref="B19:C19"/>
    <mergeCell ref="D19:G19"/>
    <mergeCell ref="H19:J19"/>
    <mergeCell ref="B20:C20"/>
    <mergeCell ref="D20:G20"/>
    <mergeCell ref="H20:J20"/>
    <mergeCell ref="B17:C17"/>
    <mergeCell ref="D17:G17"/>
    <mergeCell ref="H17:J17"/>
    <mergeCell ref="B18:C18"/>
    <mergeCell ref="D18:G18"/>
    <mergeCell ref="H18:J18"/>
    <mergeCell ref="B15:C15"/>
    <mergeCell ref="D15:G15"/>
    <mergeCell ref="H15:J15"/>
    <mergeCell ref="B16:C16"/>
    <mergeCell ref="D16:G16"/>
    <mergeCell ref="H16:J16"/>
    <mergeCell ref="B5:H5"/>
    <mergeCell ref="I5:J5"/>
    <mergeCell ref="K5:L5"/>
    <mergeCell ref="B7:D7"/>
    <mergeCell ref="B9:D9"/>
    <mergeCell ref="E9:F9"/>
    <mergeCell ref="H9:I9"/>
    <mergeCell ref="B3:F3"/>
    <mergeCell ref="G3:H3"/>
    <mergeCell ref="I3:J3"/>
    <mergeCell ref="K3:L3"/>
    <mergeCell ref="B4:F4"/>
    <mergeCell ref="G4:H4"/>
    <mergeCell ref="I4:J4"/>
    <mergeCell ref="K4:L4"/>
  </mergeCells>
  <phoneticPr fontId="3"/>
  <printOptions horizontalCentered="1"/>
  <pageMargins left="0.23622047244094491" right="0.23622047244094491" top="0.74803149606299213" bottom="0.74803149606299213" header="0.31496062992125984" footer="0.31496062992125984"/>
  <pageSetup paperSize="9" scale="69"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7249" r:id="rId4" name="Check Box 1">
              <controlPr locked="0" defaultSize="0" autoFill="0" autoLine="0" autoPict="0">
                <anchor moveWithCells="1">
                  <from>
                    <xdr:col>4</xdr:col>
                    <xdr:colOff>552450</xdr:colOff>
                    <xdr:row>6</xdr:row>
                    <xdr:rowOff>38100</xdr:rowOff>
                  </from>
                  <to>
                    <xdr:col>4</xdr:col>
                    <xdr:colOff>781050</xdr:colOff>
                    <xdr:row>6</xdr:row>
                    <xdr:rowOff>257175</xdr:rowOff>
                  </to>
                </anchor>
              </controlPr>
            </control>
          </mc:Choice>
        </mc:AlternateContent>
        <mc:AlternateContent xmlns:mc="http://schemas.openxmlformats.org/markup-compatibility/2006">
          <mc:Choice Requires="x14">
            <control shapeId="437250" r:id="rId5" name="Check Box 2">
              <controlPr locked="0" defaultSize="0" autoFill="0" autoLine="0" autoPict="0">
                <anchor moveWithCells="1">
                  <from>
                    <xdr:col>6</xdr:col>
                    <xdr:colOff>504825</xdr:colOff>
                    <xdr:row>6</xdr:row>
                    <xdr:rowOff>19050</xdr:rowOff>
                  </from>
                  <to>
                    <xdr:col>6</xdr:col>
                    <xdr:colOff>742950</xdr:colOff>
                    <xdr:row>6</xdr:row>
                    <xdr:rowOff>238125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O20"/>
  <sheetViews>
    <sheetView showGridLines="0" zoomScale="90" zoomScaleNormal="90" zoomScaleSheetLayoutView="55" workbookViewId="0"/>
  </sheetViews>
  <sheetFormatPr defaultColWidth="9" defaultRowHeight="18.75"/>
  <cols>
    <col min="1" max="1" width="1.75" style="156" customWidth="1"/>
    <col min="2" max="2" width="4.375" style="156" customWidth="1"/>
    <col min="3" max="3" width="19.625" style="156" customWidth="1"/>
    <col min="4" max="4" width="9.25" style="156" customWidth="1"/>
    <col min="5" max="5" width="18.375" style="156" customWidth="1"/>
    <col min="6" max="6" width="8.625" style="156" customWidth="1"/>
    <col min="7" max="7" width="9.375" style="156" customWidth="1"/>
    <col min="8" max="9" width="7" style="156" customWidth="1"/>
    <col min="10" max="10" width="14.5" style="156" customWidth="1"/>
    <col min="11" max="11" width="9.25" style="156" customWidth="1"/>
    <col min="12" max="12" width="14.625" style="156" customWidth="1"/>
    <col min="13" max="13" width="2.625" style="156" customWidth="1"/>
    <col min="14" max="14" width="46.5" style="156" customWidth="1"/>
    <col min="15" max="16384" width="9" style="156"/>
  </cols>
  <sheetData>
    <row r="1" spans="1:15" s="155" customFormat="1" ht="24.75">
      <c r="A1" s="155" t="s">
        <v>432</v>
      </c>
      <c r="C1" s="157"/>
      <c r="D1" s="157"/>
      <c r="E1" s="157"/>
      <c r="F1" s="157"/>
      <c r="G1" s="157"/>
      <c r="H1" s="157"/>
      <c r="I1" s="157"/>
      <c r="J1" s="158"/>
      <c r="K1" s="158"/>
      <c r="L1" s="898" t="str">
        <f>'発注書（表紙） '!P2</f>
        <v>2026年4月改訂版</v>
      </c>
      <c r="M1" s="158"/>
    </row>
    <row r="2" spans="1:15" s="155" customFormat="1" ht="25.5" customHeight="1" thickBot="1">
      <c r="B2" s="2525" t="s">
        <v>143</v>
      </c>
      <c r="C2" s="2525"/>
      <c r="D2" s="157"/>
      <c r="E2" s="157"/>
      <c r="F2" s="157"/>
      <c r="G2" s="157"/>
      <c r="H2" s="157"/>
      <c r="I2" s="157"/>
      <c r="J2" s="158"/>
      <c r="K2" s="158"/>
      <c r="L2" s="159"/>
      <c r="M2" s="158"/>
    </row>
    <row r="3" spans="1:15" s="66" customFormat="1" ht="27.75" customHeight="1" thickBot="1">
      <c r="B3" s="1427" t="s">
        <v>46</v>
      </c>
      <c r="C3" s="1428"/>
      <c r="D3" s="1428"/>
      <c r="E3" s="1428"/>
      <c r="F3" s="821"/>
      <c r="G3" s="822" t="s">
        <v>47</v>
      </c>
      <c r="H3" s="1398" t="s">
        <v>65</v>
      </c>
      <c r="I3" s="1400"/>
      <c r="J3" s="1398" t="s">
        <v>433</v>
      </c>
      <c r="K3" s="2526"/>
      <c r="L3" s="56" t="s">
        <v>434</v>
      </c>
    </row>
    <row r="4" spans="1:15" s="77" customFormat="1" ht="27.75" customHeight="1" thickTop="1">
      <c r="B4" s="823">
        <v>1</v>
      </c>
      <c r="C4" s="2527" t="s">
        <v>435</v>
      </c>
      <c r="D4" s="2528"/>
      <c r="E4" s="2528"/>
      <c r="F4" s="2529"/>
      <c r="G4" s="160"/>
      <c r="H4" s="2530">
        <v>700000</v>
      </c>
      <c r="I4" s="2531"/>
      <c r="J4" s="2532">
        <v>600000</v>
      </c>
      <c r="K4" s="2533"/>
      <c r="L4" s="161">
        <f>G4*J4</f>
        <v>0</v>
      </c>
    </row>
    <row r="5" spans="1:15" s="77" customFormat="1" ht="27.75" customHeight="1" thickBot="1">
      <c r="B5" s="168">
        <v>2</v>
      </c>
      <c r="C5" s="2516" t="s">
        <v>436</v>
      </c>
      <c r="D5" s="2517"/>
      <c r="E5" s="2517"/>
      <c r="F5" s="2518"/>
      <c r="G5" s="169"/>
      <c r="H5" s="2519">
        <v>600000</v>
      </c>
      <c r="I5" s="2520"/>
      <c r="J5" s="2521">
        <v>500000</v>
      </c>
      <c r="K5" s="1336"/>
      <c r="L5" s="170">
        <f>G5*J5</f>
        <v>0</v>
      </c>
    </row>
    <row r="6" spans="1:15" s="77" customFormat="1" ht="17.25" customHeight="1" thickBot="1">
      <c r="B6" s="57" t="s">
        <v>53</v>
      </c>
      <c r="C6" s="2522"/>
      <c r="D6" s="2522"/>
      <c r="E6" s="2522"/>
      <c r="F6" s="2522"/>
      <c r="G6" s="2523"/>
      <c r="H6" s="1560" t="s">
        <v>54</v>
      </c>
      <c r="I6" s="1561"/>
      <c r="J6" s="2524"/>
      <c r="K6" s="1348"/>
      <c r="L6" s="59">
        <f>SUM(L4:L5)</f>
        <v>0</v>
      </c>
    </row>
    <row r="7" spans="1:15" s="77" customFormat="1" ht="17.25" customHeight="1">
      <c r="B7" s="162"/>
      <c r="C7" s="162"/>
      <c r="D7" s="163"/>
      <c r="E7" s="164"/>
      <c r="F7" s="164"/>
      <c r="G7" s="165"/>
      <c r="H7" s="165"/>
      <c r="I7" s="165"/>
      <c r="J7" s="165"/>
      <c r="K7" s="165"/>
      <c r="L7" s="156"/>
    </row>
    <row r="8" spans="1:15">
      <c r="B8" s="17" t="s">
        <v>437</v>
      </c>
      <c r="C8" s="17"/>
      <c r="D8" s="17"/>
      <c r="E8" s="17"/>
      <c r="F8" s="17"/>
      <c r="G8" s="17"/>
      <c r="H8" s="17"/>
      <c r="I8" s="17"/>
    </row>
    <row r="9" spans="1:15" s="17" customFormat="1" ht="16.5" customHeight="1">
      <c r="B9" s="809" t="s">
        <v>58</v>
      </c>
      <c r="E9" s="809"/>
      <c r="K9" s="71"/>
      <c r="L9" s="828"/>
      <c r="M9" s="156"/>
      <c r="O9" s="156"/>
    </row>
    <row r="10" spans="1:15" s="313" customFormat="1" ht="16.5" customHeight="1">
      <c r="B10" s="294"/>
      <c r="C10" s="443" t="s">
        <v>438</v>
      </c>
      <c r="D10" s="443"/>
      <c r="E10" s="809"/>
      <c r="F10" s="320"/>
      <c r="G10" s="321"/>
      <c r="H10" s="321"/>
      <c r="I10" s="321"/>
      <c r="J10" s="321"/>
      <c r="K10" s="321"/>
      <c r="L10" s="321"/>
      <c r="M10" s="321"/>
    </row>
    <row r="11" spans="1:15" s="652" customFormat="1" ht="7.5" customHeight="1">
      <c r="H11" s="829"/>
      <c r="I11" s="829"/>
      <c r="J11" s="17"/>
      <c r="K11" s="17"/>
      <c r="L11" s="294"/>
      <c r="M11" s="294"/>
    </row>
    <row r="12" spans="1:15" s="17" customFormat="1" ht="18" customHeight="1" thickBot="1">
      <c r="B12" s="17" t="s">
        <v>517</v>
      </c>
    </row>
    <row r="13" spans="1:15" s="17" customFormat="1" ht="18" customHeight="1">
      <c r="B13" s="813" t="s">
        <v>490</v>
      </c>
      <c r="C13" s="814"/>
      <c r="D13" s="814"/>
      <c r="E13" s="816"/>
      <c r="F13" s="539" t="s">
        <v>60</v>
      </c>
      <c r="G13" s="1218"/>
      <c r="H13" s="1219"/>
      <c r="I13" s="1338" t="s">
        <v>489</v>
      </c>
      <c r="J13" s="1220"/>
      <c r="K13" s="1340" t="str">
        <f>IF(E13="","",(DATEDIF(E13,G13,"m"))+1)</f>
        <v/>
      </c>
      <c r="L13" s="2536"/>
    </row>
    <row r="14" spans="1:15" s="17" customFormat="1" ht="18" customHeight="1" thickBot="1">
      <c r="B14" s="1334" t="s">
        <v>491</v>
      </c>
      <c r="C14" s="1335"/>
      <c r="D14" s="1336"/>
      <c r="E14" s="815" t="str">
        <f>IF(K13="","",ROUND((G4*105000+G5*90000)/12*K13,0))</f>
        <v/>
      </c>
      <c r="F14" s="1221" t="s">
        <v>40</v>
      </c>
      <c r="G14" s="1223"/>
      <c r="H14" s="1223"/>
      <c r="I14" s="1223"/>
      <c r="J14" s="1223"/>
      <c r="K14" s="1223"/>
      <c r="L14" s="1224"/>
    </row>
    <row r="15" spans="1:15" s="17" customFormat="1" ht="9" customHeight="1"/>
    <row r="16" spans="1:15" s="17" customFormat="1" ht="18" customHeight="1" thickBot="1">
      <c r="B16" s="17" t="s">
        <v>138</v>
      </c>
    </row>
    <row r="17" spans="1:12" s="17" customFormat="1" ht="18" customHeight="1" thickBot="1">
      <c r="B17" s="1122" t="s">
        <v>42</v>
      </c>
      <c r="C17" s="1212"/>
      <c r="D17" s="2537" t="str">
        <f>IF(E14="","",G4*105000+G5*90000)</f>
        <v/>
      </c>
      <c r="E17" s="1615"/>
      <c r="F17" s="2534" t="s">
        <v>43</v>
      </c>
      <c r="G17" s="2535"/>
      <c r="H17" s="1610" t="s">
        <v>518</v>
      </c>
      <c r="I17" s="1611"/>
      <c r="J17" s="1611"/>
      <c r="K17" s="1611"/>
      <c r="L17" s="1612"/>
    </row>
    <row r="18" spans="1:12" s="302" customFormat="1" ht="18" customHeight="1">
      <c r="C18" s="301" t="s">
        <v>488</v>
      </c>
    </row>
    <row r="19" spans="1:12" ht="19.5">
      <c r="A19" s="166"/>
      <c r="B19" s="166"/>
      <c r="C19" s="830" t="s">
        <v>439</v>
      </c>
      <c r="D19" s="17"/>
      <c r="E19" s="17"/>
      <c r="F19" s="17"/>
      <c r="G19" s="17"/>
      <c r="H19" s="17"/>
      <c r="I19" s="17"/>
    </row>
    <row r="20" spans="1:12" ht="19.5">
      <c r="A20" s="166"/>
      <c r="B20" s="166"/>
      <c r="C20" s="17"/>
      <c r="D20" s="17"/>
      <c r="E20" s="17"/>
      <c r="F20" s="17"/>
      <c r="G20" s="17"/>
      <c r="H20" s="17"/>
      <c r="I20" s="17"/>
    </row>
  </sheetData>
  <mergeCells count="22">
    <mergeCell ref="F17:G17"/>
    <mergeCell ref="H17:L17"/>
    <mergeCell ref="B14:D14"/>
    <mergeCell ref="G13:H13"/>
    <mergeCell ref="K13:L13"/>
    <mergeCell ref="F14:L14"/>
    <mergeCell ref="I13:J13"/>
    <mergeCell ref="B17:C17"/>
    <mergeCell ref="D17:E17"/>
    <mergeCell ref="B2:C2"/>
    <mergeCell ref="B3:E3"/>
    <mergeCell ref="H3:I3"/>
    <mergeCell ref="J3:K3"/>
    <mergeCell ref="C4:F4"/>
    <mergeCell ref="H4:I4"/>
    <mergeCell ref="J4:K4"/>
    <mergeCell ref="C5:F5"/>
    <mergeCell ref="H5:I5"/>
    <mergeCell ref="J5:K5"/>
    <mergeCell ref="C6:G6"/>
    <mergeCell ref="H6:I6"/>
    <mergeCell ref="J6:K6"/>
  </mergeCells>
  <phoneticPr fontId="3"/>
  <pageMargins left="0.55118110236220474" right="0.47244094488188981" top="0.35433070866141736" bottom="0.35433070866141736" header="0.39370078740157483" footer="0.27559055118110237"/>
  <pageSetup paperSize="9" scale="76"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Check Box 1">
              <controlPr defaultSize="0" autoFill="0" autoLine="0" autoPict="0">
                <anchor moveWithCells="1">
                  <from>
                    <xdr:col>2</xdr:col>
                    <xdr:colOff>609600</xdr:colOff>
                    <xdr:row>9</xdr:row>
                    <xdr:rowOff>19050</xdr:rowOff>
                  </from>
                  <to>
                    <xdr:col>2</xdr:col>
                    <xdr:colOff>819150</xdr:colOff>
                    <xdr:row>10</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M24"/>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4.75" style="17" customWidth="1"/>
    <col min="5" max="6" width="9.25" style="17" customWidth="1"/>
    <col min="7" max="7" width="8.625" style="17" customWidth="1"/>
    <col min="8" max="9" width="7" style="17" customWidth="1"/>
    <col min="10" max="10" width="11.625" style="17" customWidth="1"/>
    <col min="11" max="11" width="7.625" style="17" customWidth="1"/>
    <col min="12" max="12" width="14.625" style="17" customWidth="1"/>
    <col min="13" max="13" width="2" style="17" customWidth="1"/>
    <col min="14" max="14" width="21.125" style="17" bestFit="1" customWidth="1"/>
    <col min="15" max="252" width="8.875" style="17"/>
    <col min="253" max="253" width="0.75" style="17" customWidth="1"/>
    <col min="254" max="254" width="3.625" style="17" customWidth="1"/>
    <col min="255" max="255" width="19.625" style="17" customWidth="1"/>
    <col min="256" max="256" width="4.75" style="17" customWidth="1"/>
    <col min="257" max="258" width="9.25" style="17" customWidth="1"/>
    <col min="259" max="259" width="8.625" style="17" customWidth="1"/>
    <col min="260" max="261" width="7" style="17" customWidth="1"/>
    <col min="262" max="262" width="11.625" style="17" customWidth="1"/>
    <col min="263" max="263" width="7.625" style="17" customWidth="1"/>
    <col min="264" max="264" width="14.625" style="17" customWidth="1"/>
    <col min="265" max="265" width="2.875" style="17" customWidth="1"/>
    <col min="266" max="266" width="12.625" style="17" customWidth="1"/>
    <col min="267" max="267" width="1.75" style="17" customWidth="1"/>
    <col min="268" max="268" width="1.625" style="17" customWidth="1"/>
    <col min="269" max="269" width="14.625" style="17" customWidth="1"/>
    <col min="270" max="508" width="8.875" style="17"/>
    <col min="509" max="509" width="0.75" style="17" customWidth="1"/>
    <col min="510" max="510" width="3.625" style="17" customWidth="1"/>
    <col min="511" max="511" width="19.625" style="17" customWidth="1"/>
    <col min="512" max="512" width="4.75" style="17" customWidth="1"/>
    <col min="513" max="514" width="9.25" style="17" customWidth="1"/>
    <col min="515" max="515" width="8.625" style="17" customWidth="1"/>
    <col min="516" max="517" width="7" style="17" customWidth="1"/>
    <col min="518" max="518" width="11.625" style="17" customWidth="1"/>
    <col min="519" max="519" width="7.625" style="17" customWidth="1"/>
    <col min="520" max="520" width="14.625" style="17" customWidth="1"/>
    <col min="521" max="521" width="2.875" style="17" customWidth="1"/>
    <col min="522" max="522" width="12.625" style="17" customWidth="1"/>
    <col min="523" max="523" width="1.75" style="17" customWidth="1"/>
    <col min="524" max="524" width="1.625" style="17" customWidth="1"/>
    <col min="525" max="525" width="14.625" style="17" customWidth="1"/>
    <col min="526" max="764" width="8.875" style="17"/>
    <col min="765" max="765" width="0.75" style="17" customWidth="1"/>
    <col min="766" max="766" width="3.625" style="17" customWidth="1"/>
    <col min="767" max="767" width="19.625" style="17" customWidth="1"/>
    <col min="768" max="768" width="4.75" style="17" customWidth="1"/>
    <col min="769" max="770" width="9.25" style="17" customWidth="1"/>
    <col min="771" max="771" width="8.625" style="17" customWidth="1"/>
    <col min="772" max="773" width="7" style="17" customWidth="1"/>
    <col min="774" max="774" width="11.625" style="17" customWidth="1"/>
    <col min="775" max="775" width="7.625" style="17" customWidth="1"/>
    <col min="776" max="776" width="14.625" style="17" customWidth="1"/>
    <col min="777" max="777" width="2.875" style="17" customWidth="1"/>
    <col min="778" max="778" width="12.625" style="17" customWidth="1"/>
    <col min="779" max="779" width="1.75" style="17" customWidth="1"/>
    <col min="780" max="780" width="1.625" style="17" customWidth="1"/>
    <col min="781" max="781" width="14.625" style="17" customWidth="1"/>
    <col min="782" max="1020" width="8.875" style="17"/>
    <col min="1021" max="1021" width="0.75" style="17" customWidth="1"/>
    <col min="1022" max="1022" width="3.625" style="17" customWidth="1"/>
    <col min="1023" max="1023" width="19.625" style="17" customWidth="1"/>
    <col min="1024" max="1024" width="4.75" style="17" customWidth="1"/>
    <col min="1025" max="1026" width="9.25" style="17" customWidth="1"/>
    <col min="1027" max="1027" width="8.625" style="17" customWidth="1"/>
    <col min="1028" max="1029" width="7" style="17" customWidth="1"/>
    <col min="1030" max="1030" width="11.625" style="17" customWidth="1"/>
    <col min="1031" max="1031" width="7.625" style="17" customWidth="1"/>
    <col min="1032" max="1032" width="14.625" style="17" customWidth="1"/>
    <col min="1033" max="1033" width="2.875" style="17" customWidth="1"/>
    <col min="1034" max="1034" width="12.625" style="17" customWidth="1"/>
    <col min="1035" max="1035" width="1.75" style="17" customWidth="1"/>
    <col min="1036" max="1036" width="1.625" style="17" customWidth="1"/>
    <col min="1037" max="1037" width="14.625" style="17" customWidth="1"/>
    <col min="1038" max="1276" width="8.875" style="17"/>
    <col min="1277" max="1277" width="0.75" style="17" customWidth="1"/>
    <col min="1278" max="1278" width="3.625" style="17" customWidth="1"/>
    <col min="1279" max="1279" width="19.625" style="17" customWidth="1"/>
    <col min="1280" max="1280" width="4.75" style="17" customWidth="1"/>
    <col min="1281" max="1282" width="9.25" style="17" customWidth="1"/>
    <col min="1283" max="1283" width="8.625" style="17" customWidth="1"/>
    <col min="1284" max="1285" width="7" style="17" customWidth="1"/>
    <col min="1286" max="1286" width="11.625" style="17" customWidth="1"/>
    <col min="1287" max="1287" width="7.625" style="17" customWidth="1"/>
    <col min="1288" max="1288" width="14.625" style="17" customWidth="1"/>
    <col min="1289" max="1289" width="2.875" style="17" customWidth="1"/>
    <col min="1290" max="1290" width="12.625" style="17" customWidth="1"/>
    <col min="1291" max="1291" width="1.75" style="17" customWidth="1"/>
    <col min="1292" max="1292" width="1.625" style="17" customWidth="1"/>
    <col min="1293" max="1293" width="14.625" style="17" customWidth="1"/>
    <col min="1294" max="1532" width="8.875" style="17"/>
    <col min="1533" max="1533" width="0.75" style="17" customWidth="1"/>
    <col min="1534" max="1534" width="3.625" style="17" customWidth="1"/>
    <col min="1535" max="1535" width="19.625" style="17" customWidth="1"/>
    <col min="1536" max="1536" width="4.75" style="17" customWidth="1"/>
    <col min="1537" max="1538" width="9.25" style="17" customWidth="1"/>
    <col min="1539" max="1539" width="8.625" style="17" customWidth="1"/>
    <col min="1540" max="1541" width="7" style="17" customWidth="1"/>
    <col min="1542" max="1542" width="11.625" style="17" customWidth="1"/>
    <col min="1543" max="1543" width="7.625" style="17" customWidth="1"/>
    <col min="1544" max="1544" width="14.625" style="17" customWidth="1"/>
    <col min="1545" max="1545" width="2.875" style="17" customWidth="1"/>
    <col min="1546" max="1546" width="12.625" style="17" customWidth="1"/>
    <col min="1547" max="1547" width="1.75" style="17" customWidth="1"/>
    <col min="1548" max="1548" width="1.625" style="17" customWidth="1"/>
    <col min="1549" max="1549" width="14.625" style="17" customWidth="1"/>
    <col min="1550" max="1788" width="8.875" style="17"/>
    <col min="1789" max="1789" width="0.75" style="17" customWidth="1"/>
    <col min="1790" max="1790" width="3.625" style="17" customWidth="1"/>
    <col min="1791" max="1791" width="19.625" style="17" customWidth="1"/>
    <col min="1792" max="1792" width="4.75" style="17" customWidth="1"/>
    <col min="1793" max="1794" width="9.25" style="17" customWidth="1"/>
    <col min="1795" max="1795" width="8.625" style="17" customWidth="1"/>
    <col min="1796" max="1797" width="7" style="17" customWidth="1"/>
    <col min="1798" max="1798" width="11.625" style="17" customWidth="1"/>
    <col min="1799" max="1799" width="7.625" style="17" customWidth="1"/>
    <col min="1800" max="1800" width="14.625" style="17" customWidth="1"/>
    <col min="1801" max="1801" width="2.875" style="17" customWidth="1"/>
    <col min="1802" max="1802" width="12.625" style="17" customWidth="1"/>
    <col min="1803" max="1803" width="1.75" style="17" customWidth="1"/>
    <col min="1804" max="1804" width="1.625" style="17" customWidth="1"/>
    <col min="1805" max="1805" width="14.625" style="17" customWidth="1"/>
    <col min="1806" max="2044" width="8.875" style="17"/>
    <col min="2045" max="2045" width="0.75" style="17" customWidth="1"/>
    <col min="2046" max="2046" width="3.625" style="17" customWidth="1"/>
    <col min="2047" max="2047" width="19.625" style="17" customWidth="1"/>
    <col min="2048" max="2048" width="4.75" style="17" customWidth="1"/>
    <col min="2049" max="2050" width="9.25" style="17" customWidth="1"/>
    <col min="2051" max="2051" width="8.625" style="17" customWidth="1"/>
    <col min="2052" max="2053" width="7" style="17" customWidth="1"/>
    <col min="2054" max="2054" width="11.625" style="17" customWidth="1"/>
    <col min="2055" max="2055" width="7.625" style="17" customWidth="1"/>
    <col min="2056" max="2056" width="14.625" style="17" customWidth="1"/>
    <col min="2057" max="2057" width="2.875" style="17" customWidth="1"/>
    <col min="2058" max="2058" width="12.625" style="17" customWidth="1"/>
    <col min="2059" max="2059" width="1.75" style="17" customWidth="1"/>
    <col min="2060" max="2060" width="1.625" style="17" customWidth="1"/>
    <col min="2061" max="2061" width="14.625" style="17" customWidth="1"/>
    <col min="2062" max="2300" width="8.875" style="17"/>
    <col min="2301" max="2301" width="0.75" style="17" customWidth="1"/>
    <col min="2302" max="2302" width="3.625" style="17" customWidth="1"/>
    <col min="2303" max="2303" width="19.625" style="17" customWidth="1"/>
    <col min="2304" max="2304" width="4.75" style="17" customWidth="1"/>
    <col min="2305" max="2306" width="9.25" style="17" customWidth="1"/>
    <col min="2307" max="2307" width="8.625" style="17" customWidth="1"/>
    <col min="2308" max="2309" width="7" style="17" customWidth="1"/>
    <col min="2310" max="2310" width="11.625" style="17" customWidth="1"/>
    <col min="2311" max="2311" width="7.625" style="17" customWidth="1"/>
    <col min="2312" max="2312" width="14.625" style="17" customWidth="1"/>
    <col min="2313" max="2313" width="2.875" style="17" customWidth="1"/>
    <col min="2314" max="2314" width="12.625" style="17" customWidth="1"/>
    <col min="2315" max="2315" width="1.75" style="17" customWidth="1"/>
    <col min="2316" max="2316" width="1.625" style="17" customWidth="1"/>
    <col min="2317" max="2317" width="14.625" style="17" customWidth="1"/>
    <col min="2318" max="2556" width="8.875" style="17"/>
    <col min="2557" max="2557" width="0.75" style="17" customWidth="1"/>
    <col min="2558" max="2558" width="3.625" style="17" customWidth="1"/>
    <col min="2559" max="2559" width="19.625" style="17" customWidth="1"/>
    <col min="2560" max="2560" width="4.75" style="17" customWidth="1"/>
    <col min="2561" max="2562" width="9.25" style="17" customWidth="1"/>
    <col min="2563" max="2563" width="8.625" style="17" customWidth="1"/>
    <col min="2564" max="2565" width="7" style="17" customWidth="1"/>
    <col min="2566" max="2566" width="11.625" style="17" customWidth="1"/>
    <col min="2567" max="2567" width="7.625" style="17" customWidth="1"/>
    <col min="2568" max="2568" width="14.625" style="17" customWidth="1"/>
    <col min="2569" max="2569" width="2.875" style="17" customWidth="1"/>
    <col min="2570" max="2570" width="12.625" style="17" customWidth="1"/>
    <col min="2571" max="2571" width="1.75" style="17" customWidth="1"/>
    <col min="2572" max="2572" width="1.625" style="17" customWidth="1"/>
    <col min="2573" max="2573" width="14.625" style="17" customWidth="1"/>
    <col min="2574" max="2812" width="8.875" style="17"/>
    <col min="2813" max="2813" width="0.75" style="17" customWidth="1"/>
    <col min="2814" max="2814" width="3.625" style="17" customWidth="1"/>
    <col min="2815" max="2815" width="19.625" style="17" customWidth="1"/>
    <col min="2816" max="2816" width="4.75" style="17" customWidth="1"/>
    <col min="2817" max="2818" width="9.25" style="17" customWidth="1"/>
    <col min="2819" max="2819" width="8.625" style="17" customWidth="1"/>
    <col min="2820" max="2821" width="7" style="17" customWidth="1"/>
    <col min="2822" max="2822" width="11.625" style="17" customWidth="1"/>
    <col min="2823" max="2823" width="7.625" style="17" customWidth="1"/>
    <col min="2824" max="2824" width="14.625" style="17" customWidth="1"/>
    <col min="2825" max="2825" width="2.875" style="17" customWidth="1"/>
    <col min="2826" max="2826" width="12.625" style="17" customWidth="1"/>
    <col min="2827" max="2827" width="1.75" style="17" customWidth="1"/>
    <col min="2828" max="2828" width="1.625" style="17" customWidth="1"/>
    <col min="2829" max="2829" width="14.625" style="17" customWidth="1"/>
    <col min="2830" max="3068" width="8.875" style="17"/>
    <col min="3069" max="3069" width="0.75" style="17" customWidth="1"/>
    <col min="3070" max="3070" width="3.625" style="17" customWidth="1"/>
    <col min="3071" max="3071" width="19.625" style="17" customWidth="1"/>
    <col min="3072" max="3072" width="4.75" style="17" customWidth="1"/>
    <col min="3073" max="3074" width="9.25" style="17" customWidth="1"/>
    <col min="3075" max="3075" width="8.625" style="17" customWidth="1"/>
    <col min="3076" max="3077" width="7" style="17" customWidth="1"/>
    <col min="3078" max="3078" width="11.625" style="17" customWidth="1"/>
    <col min="3079" max="3079" width="7.625" style="17" customWidth="1"/>
    <col min="3080" max="3080" width="14.625" style="17" customWidth="1"/>
    <col min="3081" max="3081" width="2.875" style="17" customWidth="1"/>
    <col min="3082" max="3082" width="12.625" style="17" customWidth="1"/>
    <col min="3083" max="3083" width="1.75" style="17" customWidth="1"/>
    <col min="3084" max="3084" width="1.625" style="17" customWidth="1"/>
    <col min="3085" max="3085" width="14.625" style="17" customWidth="1"/>
    <col min="3086" max="3324" width="8.875" style="17"/>
    <col min="3325" max="3325" width="0.75" style="17" customWidth="1"/>
    <col min="3326" max="3326" width="3.625" style="17" customWidth="1"/>
    <col min="3327" max="3327" width="19.625" style="17" customWidth="1"/>
    <col min="3328" max="3328" width="4.75" style="17" customWidth="1"/>
    <col min="3329" max="3330" width="9.25" style="17" customWidth="1"/>
    <col min="3331" max="3331" width="8.625" style="17" customWidth="1"/>
    <col min="3332" max="3333" width="7" style="17" customWidth="1"/>
    <col min="3334" max="3334" width="11.625" style="17" customWidth="1"/>
    <col min="3335" max="3335" width="7.625" style="17" customWidth="1"/>
    <col min="3336" max="3336" width="14.625" style="17" customWidth="1"/>
    <col min="3337" max="3337" width="2.875" style="17" customWidth="1"/>
    <col min="3338" max="3338" width="12.625" style="17" customWidth="1"/>
    <col min="3339" max="3339" width="1.75" style="17" customWidth="1"/>
    <col min="3340" max="3340" width="1.625" style="17" customWidth="1"/>
    <col min="3341" max="3341" width="14.625" style="17" customWidth="1"/>
    <col min="3342" max="3580" width="8.875" style="17"/>
    <col min="3581" max="3581" width="0.75" style="17" customWidth="1"/>
    <col min="3582" max="3582" width="3.625" style="17" customWidth="1"/>
    <col min="3583" max="3583" width="19.625" style="17" customWidth="1"/>
    <col min="3584" max="3584" width="4.75" style="17" customWidth="1"/>
    <col min="3585" max="3586" width="9.25" style="17" customWidth="1"/>
    <col min="3587" max="3587" width="8.625" style="17" customWidth="1"/>
    <col min="3588" max="3589" width="7" style="17" customWidth="1"/>
    <col min="3590" max="3590" width="11.625" style="17" customWidth="1"/>
    <col min="3591" max="3591" width="7.625" style="17" customWidth="1"/>
    <col min="3592" max="3592" width="14.625" style="17" customWidth="1"/>
    <col min="3593" max="3593" width="2.875" style="17" customWidth="1"/>
    <col min="3594" max="3594" width="12.625" style="17" customWidth="1"/>
    <col min="3595" max="3595" width="1.75" style="17" customWidth="1"/>
    <col min="3596" max="3596" width="1.625" style="17" customWidth="1"/>
    <col min="3597" max="3597" width="14.625" style="17" customWidth="1"/>
    <col min="3598" max="3836" width="8.875" style="17"/>
    <col min="3837" max="3837" width="0.75" style="17" customWidth="1"/>
    <col min="3838" max="3838" width="3.625" style="17" customWidth="1"/>
    <col min="3839" max="3839" width="19.625" style="17" customWidth="1"/>
    <col min="3840" max="3840" width="4.75" style="17" customWidth="1"/>
    <col min="3841" max="3842" width="9.25" style="17" customWidth="1"/>
    <col min="3843" max="3843" width="8.625" style="17" customWidth="1"/>
    <col min="3844" max="3845" width="7" style="17" customWidth="1"/>
    <col min="3846" max="3846" width="11.625" style="17" customWidth="1"/>
    <col min="3847" max="3847" width="7.625" style="17" customWidth="1"/>
    <col min="3848" max="3848" width="14.625" style="17" customWidth="1"/>
    <col min="3849" max="3849" width="2.875" style="17" customWidth="1"/>
    <col min="3850" max="3850" width="12.625" style="17" customWidth="1"/>
    <col min="3851" max="3851" width="1.75" style="17" customWidth="1"/>
    <col min="3852" max="3852" width="1.625" style="17" customWidth="1"/>
    <col min="3853" max="3853" width="14.625" style="17" customWidth="1"/>
    <col min="3854" max="4092" width="8.875" style="17"/>
    <col min="4093" max="4093" width="0.75" style="17" customWidth="1"/>
    <col min="4094" max="4094" width="3.625" style="17" customWidth="1"/>
    <col min="4095" max="4095" width="19.625" style="17" customWidth="1"/>
    <col min="4096" max="4096" width="4.75" style="17" customWidth="1"/>
    <col min="4097" max="4098" width="9.25" style="17" customWidth="1"/>
    <col min="4099" max="4099" width="8.625" style="17" customWidth="1"/>
    <col min="4100" max="4101" width="7" style="17" customWidth="1"/>
    <col min="4102" max="4102" width="11.625" style="17" customWidth="1"/>
    <col min="4103" max="4103" width="7.625" style="17" customWidth="1"/>
    <col min="4104" max="4104" width="14.625" style="17" customWidth="1"/>
    <col min="4105" max="4105" width="2.875" style="17" customWidth="1"/>
    <col min="4106" max="4106" width="12.625" style="17" customWidth="1"/>
    <col min="4107" max="4107" width="1.75" style="17" customWidth="1"/>
    <col min="4108" max="4108" width="1.625" style="17" customWidth="1"/>
    <col min="4109" max="4109" width="14.625" style="17" customWidth="1"/>
    <col min="4110" max="4348" width="8.875" style="17"/>
    <col min="4349" max="4349" width="0.75" style="17" customWidth="1"/>
    <col min="4350" max="4350" width="3.625" style="17" customWidth="1"/>
    <col min="4351" max="4351" width="19.625" style="17" customWidth="1"/>
    <col min="4352" max="4352" width="4.75" style="17" customWidth="1"/>
    <col min="4353" max="4354" width="9.25" style="17" customWidth="1"/>
    <col min="4355" max="4355" width="8.625" style="17" customWidth="1"/>
    <col min="4356" max="4357" width="7" style="17" customWidth="1"/>
    <col min="4358" max="4358" width="11.625" style="17" customWidth="1"/>
    <col min="4359" max="4359" width="7.625" style="17" customWidth="1"/>
    <col min="4360" max="4360" width="14.625" style="17" customWidth="1"/>
    <col min="4361" max="4361" width="2.875" style="17" customWidth="1"/>
    <col min="4362" max="4362" width="12.625" style="17" customWidth="1"/>
    <col min="4363" max="4363" width="1.75" style="17" customWidth="1"/>
    <col min="4364" max="4364" width="1.625" style="17" customWidth="1"/>
    <col min="4365" max="4365" width="14.625" style="17" customWidth="1"/>
    <col min="4366" max="4604" width="8.875" style="17"/>
    <col min="4605" max="4605" width="0.75" style="17" customWidth="1"/>
    <col min="4606" max="4606" width="3.625" style="17" customWidth="1"/>
    <col min="4607" max="4607" width="19.625" style="17" customWidth="1"/>
    <col min="4608" max="4608" width="4.75" style="17" customWidth="1"/>
    <col min="4609" max="4610" width="9.25" style="17" customWidth="1"/>
    <col min="4611" max="4611" width="8.625" style="17" customWidth="1"/>
    <col min="4612" max="4613" width="7" style="17" customWidth="1"/>
    <col min="4614" max="4614" width="11.625" style="17" customWidth="1"/>
    <col min="4615" max="4615" width="7.625" style="17" customWidth="1"/>
    <col min="4616" max="4616" width="14.625" style="17" customWidth="1"/>
    <col min="4617" max="4617" width="2.875" style="17" customWidth="1"/>
    <col min="4618" max="4618" width="12.625" style="17" customWidth="1"/>
    <col min="4619" max="4619" width="1.75" style="17" customWidth="1"/>
    <col min="4620" max="4620" width="1.625" style="17" customWidth="1"/>
    <col min="4621" max="4621" width="14.625" style="17" customWidth="1"/>
    <col min="4622" max="4860" width="8.875" style="17"/>
    <col min="4861" max="4861" width="0.75" style="17" customWidth="1"/>
    <col min="4862" max="4862" width="3.625" style="17" customWidth="1"/>
    <col min="4863" max="4863" width="19.625" style="17" customWidth="1"/>
    <col min="4864" max="4864" width="4.75" style="17" customWidth="1"/>
    <col min="4865" max="4866" width="9.25" style="17" customWidth="1"/>
    <col min="4867" max="4867" width="8.625" style="17" customWidth="1"/>
    <col min="4868" max="4869" width="7" style="17" customWidth="1"/>
    <col min="4870" max="4870" width="11.625" style="17" customWidth="1"/>
    <col min="4871" max="4871" width="7.625" style="17" customWidth="1"/>
    <col min="4872" max="4872" width="14.625" style="17" customWidth="1"/>
    <col min="4873" max="4873" width="2.875" style="17" customWidth="1"/>
    <col min="4874" max="4874" width="12.625" style="17" customWidth="1"/>
    <col min="4875" max="4875" width="1.75" style="17" customWidth="1"/>
    <col min="4876" max="4876" width="1.625" style="17" customWidth="1"/>
    <col min="4877" max="4877" width="14.625" style="17" customWidth="1"/>
    <col min="4878" max="5116" width="8.875" style="17"/>
    <col min="5117" max="5117" width="0.75" style="17" customWidth="1"/>
    <col min="5118" max="5118" width="3.625" style="17" customWidth="1"/>
    <col min="5119" max="5119" width="19.625" style="17" customWidth="1"/>
    <col min="5120" max="5120" width="4.75" style="17" customWidth="1"/>
    <col min="5121" max="5122" width="9.25" style="17" customWidth="1"/>
    <col min="5123" max="5123" width="8.625" style="17" customWidth="1"/>
    <col min="5124" max="5125" width="7" style="17" customWidth="1"/>
    <col min="5126" max="5126" width="11.625" style="17" customWidth="1"/>
    <col min="5127" max="5127" width="7.625" style="17" customWidth="1"/>
    <col min="5128" max="5128" width="14.625" style="17" customWidth="1"/>
    <col min="5129" max="5129" width="2.875" style="17" customWidth="1"/>
    <col min="5130" max="5130" width="12.625" style="17" customWidth="1"/>
    <col min="5131" max="5131" width="1.75" style="17" customWidth="1"/>
    <col min="5132" max="5132" width="1.625" style="17" customWidth="1"/>
    <col min="5133" max="5133" width="14.625" style="17" customWidth="1"/>
    <col min="5134" max="5372" width="8.875" style="17"/>
    <col min="5373" max="5373" width="0.75" style="17" customWidth="1"/>
    <col min="5374" max="5374" width="3.625" style="17" customWidth="1"/>
    <col min="5375" max="5375" width="19.625" style="17" customWidth="1"/>
    <col min="5376" max="5376" width="4.75" style="17" customWidth="1"/>
    <col min="5377" max="5378" width="9.25" style="17" customWidth="1"/>
    <col min="5379" max="5379" width="8.625" style="17" customWidth="1"/>
    <col min="5380" max="5381" width="7" style="17" customWidth="1"/>
    <col min="5382" max="5382" width="11.625" style="17" customWidth="1"/>
    <col min="5383" max="5383" width="7.625" style="17" customWidth="1"/>
    <col min="5384" max="5384" width="14.625" style="17" customWidth="1"/>
    <col min="5385" max="5385" width="2.875" style="17" customWidth="1"/>
    <col min="5386" max="5386" width="12.625" style="17" customWidth="1"/>
    <col min="5387" max="5387" width="1.75" style="17" customWidth="1"/>
    <col min="5388" max="5388" width="1.625" style="17" customWidth="1"/>
    <col min="5389" max="5389" width="14.625" style="17" customWidth="1"/>
    <col min="5390" max="5628" width="8.875" style="17"/>
    <col min="5629" max="5629" width="0.75" style="17" customWidth="1"/>
    <col min="5630" max="5630" width="3.625" style="17" customWidth="1"/>
    <col min="5631" max="5631" width="19.625" style="17" customWidth="1"/>
    <col min="5632" max="5632" width="4.75" style="17" customWidth="1"/>
    <col min="5633" max="5634" width="9.25" style="17" customWidth="1"/>
    <col min="5635" max="5635" width="8.625" style="17" customWidth="1"/>
    <col min="5636" max="5637" width="7" style="17" customWidth="1"/>
    <col min="5638" max="5638" width="11.625" style="17" customWidth="1"/>
    <col min="5639" max="5639" width="7.625" style="17" customWidth="1"/>
    <col min="5640" max="5640" width="14.625" style="17" customWidth="1"/>
    <col min="5641" max="5641" width="2.875" style="17" customWidth="1"/>
    <col min="5642" max="5642" width="12.625" style="17" customWidth="1"/>
    <col min="5643" max="5643" width="1.75" style="17" customWidth="1"/>
    <col min="5644" max="5644" width="1.625" style="17" customWidth="1"/>
    <col min="5645" max="5645" width="14.625" style="17" customWidth="1"/>
    <col min="5646" max="5884" width="8.875" style="17"/>
    <col min="5885" max="5885" width="0.75" style="17" customWidth="1"/>
    <col min="5886" max="5886" width="3.625" style="17" customWidth="1"/>
    <col min="5887" max="5887" width="19.625" style="17" customWidth="1"/>
    <col min="5888" max="5888" width="4.75" style="17" customWidth="1"/>
    <col min="5889" max="5890" width="9.25" style="17" customWidth="1"/>
    <col min="5891" max="5891" width="8.625" style="17" customWidth="1"/>
    <col min="5892" max="5893" width="7" style="17" customWidth="1"/>
    <col min="5894" max="5894" width="11.625" style="17" customWidth="1"/>
    <col min="5895" max="5895" width="7.625" style="17" customWidth="1"/>
    <col min="5896" max="5896" width="14.625" style="17" customWidth="1"/>
    <col min="5897" max="5897" width="2.875" style="17" customWidth="1"/>
    <col min="5898" max="5898" width="12.625" style="17" customWidth="1"/>
    <col min="5899" max="5899" width="1.75" style="17" customWidth="1"/>
    <col min="5900" max="5900" width="1.625" style="17" customWidth="1"/>
    <col min="5901" max="5901" width="14.625" style="17" customWidth="1"/>
    <col min="5902" max="6140" width="8.875" style="17"/>
    <col min="6141" max="6141" width="0.75" style="17" customWidth="1"/>
    <col min="6142" max="6142" width="3.625" style="17" customWidth="1"/>
    <col min="6143" max="6143" width="19.625" style="17" customWidth="1"/>
    <col min="6144" max="6144" width="4.75" style="17" customWidth="1"/>
    <col min="6145" max="6146" width="9.25" style="17" customWidth="1"/>
    <col min="6147" max="6147" width="8.625" style="17" customWidth="1"/>
    <col min="6148" max="6149" width="7" style="17" customWidth="1"/>
    <col min="6150" max="6150" width="11.625" style="17" customWidth="1"/>
    <col min="6151" max="6151" width="7.625" style="17" customWidth="1"/>
    <col min="6152" max="6152" width="14.625" style="17" customWidth="1"/>
    <col min="6153" max="6153" width="2.875" style="17" customWidth="1"/>
    <col min="6154" max="6154" width="12.625" style="17" customWidth="1"/>
    <col min="6155" max="6155" width="1.75" style="17" customWidth="1"/>
    <col min="6156" max="6156" width="1.625" style="17" customWidth="1"/>
    <col min="6157" max="6157" width="14.625" style="17" customWidth="1"/>
    <col min="6158" max="6396" width="8.875" style="17"/>
    <col min="6397" max="6397" width="0.75" style="17" customWidth="1"/>
    <col min="6398" max="6398" width="3.625" style="17" customWidth="1"/>
    <col min="6399" max="6399" width="19.625" style="17" customWidth="1"/>
    <col min="6400" max="6400" width="4.75" style="17" customWidth="1"/>
    <col min="6401" max="6402" width="9.25" style="17" customWidth="1"/>
    <col min="6403" max="6403" width="8.625" style="17" customWidth="1"/>
    <col min="6404" max="6405" width="7" style="17" customWidth="1"/>
    <col min="6406" max="6406" width="11.625" style="17" customWidth="1"/>
    <col min="6407" max="6407" width="7.625" style="17" customWidth="1"/>
    <col min="6408" max="6408" width="14.625" style="17" customWidth="1"/>
    <col min="6409" max="6409" width="2.875" style="17" customWidth="1"/>
    <col min="6410" max="6410" width="12.625" style="17" customWidth="1"/>
    <col min="6411" max="6411" width="1.75" style="17" customWidth="1"/>
    <col min="6412" max="6412" width="1.625" style="17" customWidth="1"/>
    <col min="6413" max="6413" width="14.625" style="17" customWidth="1"/>
    <col min="6414" max="6652" width="8.875" style="17"/>
    <col min="6653" max="6653" width="0.75" style="17" customWidth="1"/>
    <col min="6654" max="6654" width="3.625" style="17" customWidth="1"/>
    <col min="6655" max="6655" width="19.625" style="17" customWidth="1"/>
    <col min="6656" max="6656" width="4.75" style="17" customWidth="1"/>
    <col min="6657" max="6658" width="9.25" style="17" customWidth="1"/>
    <col min="6659" max="6659" width="8.625" style="17" customWidth="1"/>
    <col min="6660" max="6661" width="7" style="17" customWidth="1"/>
    <col min="6662" max="6662" width="11.625" style="17" customWidth="1"/>
    <col min="6663" max="6663" width="7.625" style="17" customWidth="1"/>
    <col min="6664" max="6664" width="14.625" style="17" customWidth="1"/>
    <col min="6665" max="6665" width="2.875" style="17" customWidth="1"/>
    <col min="6666" max="6666" width="12.625" style="17" customWidth="1"/>
    <col min="6667" max="6667" width="1.75" style="17" customWidth="1"/>
    <col min="6668" max="6668" width="1.625" style="17" customWidth="1"/>
    <col min="6669" max="6669" width="14.625" style="17" customWidth="1"/>
    <col min="6670" max="6908" width="8.875" style="17"/>
    <col min="6909" max="6909" width="0.75" style="17" customWidth="1"/>
    <col min="6910" max="6910" width="3.625" style="17" customWidth="1"/>
    <col min="6911" max="6911" width="19.625" style="17" customWidth="1"/>
    <col min="6912" max="6912" width="4.75" style="17" customWidth="1"/>
    <col min="6913" max="6914" width="9.25" style="17" customWidth="1"/>
    <col min="6915" max="6915" width="8.625" style="17" customWidth="1"/>
    <col min="6916" max="6917" width="7" style="17" customWidth="1"/>
    <col min="6918" max="6918" width="11.625" style="17" customWidth="1"/>
    <col min="6919" max="6919" width="7.625" style="17" customWidth="1"/>
    <col min="6920" max="6920" width="14.625" style="17" customWidth="1"/>
    <col min="6921" max="6921" width="2.875" style="17" customWidth="1"/>
    <col min="6922" max="6922" width="12.625" style="17" customWidth="1"/>
    <col min="6923" max="6923" width="1.75" style="17" customWidth="1"/>
    <col min="6924" max="6924" width="1.625" style="17" customWidth="1"/>
    <col min="6925" max="6925" width="14.625" style="17" customWidth="1"/>
    <col min="6926" max="7164" width="8.875" style="17"/>
    <col min="7165" max="7165" width="0.75" style="17" customWidth="1"/>
    <col min="7166" max="7166" width="3.625" style="17" customWidth="1"/>
    <col min="7167" max="7167" width="19.625" style="17" customWidth="1"/>
    <col min="7168" max="7168" width="4.75" style="17" customWidth="1"/>
    <col min="7169" max="7170" width="9.25" style="17" customWidth="1"/>
    <col min="7171" max="7171" width="8.625" style="17" customWidth="1"/>
    <col min="7172" max="7173" width="7" style="17" customWidth="1"/>
    <col min="7174" max="7174" width="11.625" style="17" customWidth="1"/>
    <col min="7175" max="7175" width="7.625" style="17" customWidth="1"/>
    <col min="7176" max="7176" width="14.625" style="17" customWidth="1"/>
    <col min="7177" max="7177" width="2.875" style="17" customWidth="1"/>
    <col min="7178" max="7178" width="12.625" style="17" customWidth="1"/>
    <col min="7179" max="7179" width="1.75" style="17" customWidth="1"/>
    <col min="7180" max="7180" width="1.625" style="17" customWidth="1"/>
    <col min="7181" max="7181" width="14.625" style="17" customWidth="1"/>
    <col min="7182" max="7420" width="8.875" style="17"/>
    <col min="7421" max="7421" width="0.75" style="17" customWidth="1"/>
    <col min="7422" max="7422" width="3.625" style="17" customWidth="1"/>
    <col min="7423" max="7423" width="19.625" style="17" customWidth="1"/>
    <col min="7424" max="7424" width="4.75" style="17" customWidth="1"/>
    <col min="7425" max="7426" width="9.25" style="17" customWidth="1"/>
    <col min="7427" max="7427" width="8.625" style="17" customWidth="1"/>
    <col min="7428" max="7429" width="7" style="17" customWidth="1"/>
    <col min="7430" max="7430" width="11.625" style="17" customWidth="1"/>
    <col min="7431" max="7431" width="7.625" style="17" customWidth="1"/>
    <col min="7432" max="7432" width="14.625" style="17" customWidth="1"/>
    <col min="7433" max="7433" width="2.875" style="17" customWidth="1"/>
    <col min="7434" max="7434" width="12.625" style="17" customWidth="1"/>
    <col min="7435" max="7435" width="1.75" style="17" customWidth="1"/>
    <col min="7436" max="7436" width="1.625" style="17" customWidth="1"/>
    <col min="7437" max="7437" width="14.625" style="17" customWidth="1"/>
    <col min="7438" max="7676" width="8.875" style="17"/>
    <col min="7677" max="7677" width="0.75" style="17" customWidth="1"/>
    <col min="7678" max="7678" width="3.625" style="17" customWidth="1"/>
    <col min="7679" max="7679" width="19.625" style="17" customWidth="1"/>
    <col min="7680" max="7680" width="4.75" style="17" customWidth="1"/>
    <col min="7681" max="7682" width="9.25" style="17" customWidth="1"/>
    <col min="7683" max="7683" width="8.625" style="17" customWidth="1"/>
    <col min="7684" max="7685" width="7" style="17" customWidth="1"/>
    <col min="7686" max="7686" width="11.625" style="17" customWidth="1"/>
    <col min="7687" max="7687" width="7.625" style="17" customWidth="1"/>
    <col min="7688" max="7688" width="14.625" style="17" customWidth="1"/>
    <col min="7689" max="7689" width="2.875" style="17" customWidth="1"/>
    <col min="7690" max="7690" width="12.625" style="17" customWidth="1"/>
    <col min="7691" max="7691" width="1.75" style="17" customWidth="1"/>
    <col min="7692" max="7692" width="1.625" style="17" customWidth="1"/>
    <col min="7693" max="7693" width="14.625" style="17" customWidth="1"/>
    <col min="7694" max="7932" width="8.875" style="17"/>
    <col min="7933" max="7933" width="0.75" style="17" customWidth="1"/>
    <col min="7934" max="7934" width="3.625" style="17" customWidth="1"/>
    <col min="7935" max="7935" width="19.625" style="17" customWidth="1"/>
    <col min="7936" max="7936" width="4.75" style="17" customWidth="1"/>
    <col min="7937" max="7938" width="9.25" style="17" customWidth="1"/>
    <col min="7939" max="7939" width="8.625" style="17" customWidth="1"/>
    <col min="7940" max="7941" width="7" style="17" customWidth="1"/>
    <col min="7942" max="7942" width="11.625" style="17" customWidth="1"/>
    <col min="7943" max="7943" width="7.625" style="17" customWidth="1"/>
    <col min="7944" max="7944" width="14.625" style="17" customWidth="1"/>
    <col min="7945" max="7945" width="2.875" style="17" customWidth="1"/>
    <col min="7946" max="7946" width="12.625" style="17" customWidth="1"/>
    <col min="7947" max="7947" width="1.75" style="17" customWidth="1"/>
    <col min="7948" max="7948" width="1.625" style="17" customWidth="1"/>
    <col min="7949" max="7949" width="14.625" style="17" customWidth="1"/>
    <col min="7950" max="8188" width="8.875" style="17"/>
    <col min="8189" max="8189" width="0.75" style="17" customWidth="1"/>
    <col min="8190" max="8190" width="3.625" style="17" customWidth="1"/>
    <col min="8191" max="8191" width="19.625" style="17" customWidth="1"/>
    <col min="8192" max="8192" width="4.75" style="17" customWidth="1"/>
    <col min="8193" max="8194" width="9.25" style="17" customWidth="1"/>
    <col min="8195" max="8195" width="8.625" style="17" customWidth="1"/>
    <col min="8196" max="8197" width="7" style="17" customWidth="1"/>
    <col min="8198" max="8198" width="11.625" style="17" customWidth="1"/>
    <col min="8199" max="8199" width="7.625" style="17" customWidth="1"/>
    <col min="8200" max="8200" width="14.625" style="17" customWidth="1"/>
    <col min="8201" max="8201" width="2.875" style="17" customWidth="1"/>
    <col min="8202" max="8202" width="12.625" style="17" customWidth="1"/>
    <col min="8203" max="8203" width="1.75" style="17" customWidth="1"/>
    <col min="8204" max="8204" width="1.625" style="17" customWidth="1"/>
    <col min="8205" max="8205" width="14.625" style="17" customWidth="1"/>
    <col min="8206" max="8444" width="8.875" style="17"/>
    <col min="8445" max="8445" width="0.75" style="17" customWidth="1"/>
    <col min="8446" max="8446" width="3.625" style="17" customWidth="1"/>
    <col min="8447" max="8447" width="19.625" style="17" customWidth="1"/>
    <col min="8448" max="8448" width="4.75" style="17" customWidth="1"/>
    <col min="8449" max="8450" width="9.25" style="17" customWidth="1"/>
    <col min="8451" max="8451" width="8.625" style="17" customWidth="1"/>
    <col min="8452" max="8453" width="7" style="17" customWidth="1"/>
    <col min="8454" max="8454" width="11.625" style="17" customWidth="1"/>
    <col min="8455" max="8455" width="7.625" style="17" customWidth="1"/>
    <col min="8456" max="8456" width="14.625" style="17" customWidth="1"/>
    <col min="8457" max="8457" width="2.875" style="17" customWidth="1"/>
    <col min="8458" max="8458" width="12.625" style="17" customWidth="1"/>
    <col min="8459" max="8459" width="1.75" style="17" customWidth="1"/>
    <col min="8460" max="8460" width="1.625" style="17" customWidth="1"/>
    <col min="8461" max="8461" width="14.625" style="17" customWidth="1"/>
    <col min="8462" max="8700" width="8.875" style="17"/>
    <col min="8701" max="8701" width="0.75" style="17" customWidth="1"/>
    <col min="8702" max="8702" width="3.625" style="17" customWidth="1"/>
    <col min="8703" max="8703" width="19.625" style="17" customWidth="1"/>
    <col min="8704" max="8704" width="4.75" style="17" customWidth="1"/>
    <col min="8705" max="8706" width="9.25" style="17" customWidth="1"/>
    <col min="8707" max="8707" width="8.625" style="17" customWidth="1"/>
    <col min="8708" max="8709" width="7" style="17" customWidth="1"/>
    <col min="8710" max="8710" width="11.625" style="17" customWidth="1"/>
    <col min="8711" max="8711" width="7.625" style="17" customWidth="1"/>
    <col min="8712" max="8712" width="14.625" style="17" customWidth="1"/>
    <col min="8713" max="8713" width="2.875" style="17" customWidth="1"/>
    <col min="8714" max="8714" width="12.625" style="17" customWidth="1"/>
    <col min="8715" max="8715" width="1.75" style="17" customWidth="1"/>
    <col min="8716" max="8716" width="1.625" style="17" customWidth="1"/>
    <col min="8717" max="8717" width="14.625" style="17" customWidth="1"/>
    <col min="8718" max="8956" width="8.875" style="17"/>
    <col min="8957" max="8957" width="0.75" style="17" customWidth="1"/>
    <col min="8958" max="8958" width="3.625" style="17" customWidth="1"/>
    <col min="8959" max="8959" width="19.625" style="17" customWidth="1"/>
    <col min="8960" max="8960" width="4.75" style="17" customWidth="1"/>
    <col min="8961" max="8962" width="9.25" style="17" customWidth="1"/>
    <col min="8963" max="8963" width="8.625" style="17" customWidth="1"/>
    <col min="8964" max="8965" width="7" style="17" customWidth="1"/>
    <col min="8966" max="8966" width="11.625" style="17" customWidth="1"/>
    <col min="8967" max="8967" width="7.625" style="17" customWidth="1"/>
    <col min="8968" max="8968" width="14.625" style="17" customWidth="1"/>
    <col min="8969" max="8969" width="2.875" style="17" customWidth="1"/>
    <col min="8970" max="8970" width="12.625" style="17" customWidth="1"/>
    <col min="8971" max="8971" width="1.75" style="17" customWidth="1"/>
    <col min="8972" max="8972" width="1.625" style="17" customWidth="1"/>
    <col min="8973" max="8973" width="14.625" style="17" customWidth="1"/>
    <col min="8974" max="9212" width="8.875" style="17"/>
    <col min="9213" max="9213" width="0.75" style="17" customWidth="1"/>
    <col min="9214" max="9214" width="3.625" style="17" customWidth="1"/>
    <col min="9215" max="9215" width="19.625" style="17" customWidth="1"/>
    <col min="9216" max="9216" width="4.75" style="17" customWidth="1"/>
    <col min="9217" max="9218" width="9.25" style="17" customWidth="1"/>
    <col min="9219" max="9219" width="8.625" style="17" customWidth="1"/>
    <col min="9220" max="9221" width="7" style="17" customWidth="1"/>
    <col min="9222" max="9222" width="11.625" style="17" customWidth="1"/>
    <col min="9223" max="9223" width="7.625" style="17" customWidth="1"/>
    <col min="9224" max="9224" width="14.625" style="17" customWidth="1"/>
    <col min="9225" max="9225" width="2.875" style="17" customWidth="1"/>
    <col min="9226" max="9226" width="12.625" style="17" customWidth="1"/>
    <col min="9227" max="9227" width="1.75" style="17" customWidth="1"/>
    <col min="9228" max="9228" width="1.625" style="17" customWidth="1"/>
    <col min="9229" max="9229" width="14.625" style="17" customWidth="1"/>
    <col min="9230" max="9468" width="8.875" style="17"/>
    <col min="9469" max="9469" width="0.75" style="17" customWidth="1"/>
    <col min="9470" max="9470" width="3.625" style="17" customWidth="1"/>
    <col min="9471" max="9471" width="19.625" style="17" customWidth="1"/>
    <col min="9472" max="9472" width="4.75" style="17" customWidth="1"/>
    <col min="9473" max="9474" width="9.25" style="17" customWidth="1"/>
    <col min="9475" max="9475" width="8.625" style="17" customWidth="1"/>
    <col min="9476" max="9477" width="7" style="17" customWidth="1"/>
    <col min="9478" max="9478" width="11.625" style="17" customWidth="1"/>
    <col min="9479" max="9479" width="7.625" style="17" customWidth="1"/>
    <col min="9480" max="9480" width="14.625" style="17" customWidth="1"/>
    <col min="9481" max="9481" width="2.875" style="17" customWidth="1"/>
    <col min="9482" max="9482" width="12.625" style="17" customWidth="1"/>
    <col min="9483" max="9483" width="1.75" style="17" customWidth="1"/>
    <col min="9484" max="9484" width="1.625" style="17" customWidth="1"/>
    <col min="9485" max="9485" width="14.625" style="17" customWidth="1"/>
    <col min="9486" max="9724" width="8.875" style="17"/>
    <col min="9725" max="9725" width="0.75" style="17" customWidth="1"/>
    <col min="9726" max="9726" width="3.625" style="17" customWidth="1"/>
    <col min="9727" max="9727" width="19.625" style="17" customWidth="1"/>
    <col min="9728" max="9728" width="4.75" style="17" customWidth="1"/>
    <col min="9729" max="9730" width="9.25" style="17" customWidth="1"/>
    <col min="9731" max="9731" width="8.625" style="17" customWidth="1"/>
    <col min="9732" max="9733" width="7" style="17" customWidth="1"/>
    <col min="9734" max="9734" width="11.625" style="17" customWidth="1"/>
    <col min="9735" max="9735" width="7.625" style="17" customWidth="1"/>
    <col min="9736" max="9736" width="14.625" style="17" customWidth="1"/>
    <col min="9737" max="9737" width="2.875" style="17" customWidth="1"/>
    <col min="9738" max="9738" width="12.625" style="17" customWidth="1"/>
    <col min="9739" max="9739" width="1.75" style="17" customWidth="1"/>
    <col min="9740" max="9740" width="1.625" style="17" customWidth="1"/>
    <col min="9741" max="9741" width="14.625" style="17" customWidth="1"/>
    <col min="9742" max="9980" width="8.875" style="17"/>
    <col min="9981" max="9981" width="0.75" style="17" customWidth="1"/>
    <col min="9982" max="9982" width="3.625" style="17" customWidth="1"/>
    <col min="9983" max="9983" width="19.625" style="17" customWidth="1"/>
    <col min="9984" max="9984" width="4.75" style="17" customWidth="1"/>
    <col min="9985" max="9986" width="9.25" style="17" customWidth="1"/>
    <col min="9987" max="9987" width="8.625" style="17" customWidth="1"/>
    <col min="9988" max="9989" width="7" style="17" customWidth="1"/>
    <col min="9990" max="9990" width="11.625" style="17" customWidth="1"/>
    <col min="9991" max="9991" width="7.625" style="17" customWidth="1"/>
    <col min="9992" max="9992" width="14.625" style="17" customWidth="1"/>
    <col min="9993" max="9993" width="2.875" style="17" customWidth="1"/>
    <col min="9994" max="9994" width="12.625" style="17" customWidth="1"/>
    <col min="9995" max="9995" width="1.75" style="17" customWidth="1"/>
    <col min="9996" max="9996" width="1.625" style="17" customWidth="1"/>
    <col min="9997" max="9997" width="14.625" style="17" customWidth="1"/>
    <col min="9998" max="10236" width="8.875" style="17"/>
    <col min="10237" max="10237" width="0.75" style="17" customWidth="1"/>
    <col min="10238" max="10238" width="3.625" style="17" customWidth="1"/>
    <col min="10239" max="10239" width="19.625" style="17" customWidth="1"/>
    <col min="10240" max="10240" width="4.75" style="17" customWidth="1"/>
    <col min="10241" max="10242" width="9.25" style="17" customWidth="1"/>
    <col min="10243" max="10243" width="8.625" style="17" customWidth="1"/>
    <col min="10244" max="10245" width="7" style="17" customWidth="1"/>
    <col min="10246" max="10246" width="11.625" style="17" customWidth="1"/>
    <col min="10247" max="10247" width="7.625" style="17" customWidth="1"/>
    <col min="10248" max="10248" width="14.625" style="17" customWidth="1"/>
    <col min="10249" max="10249" width="2.875" style="17" customWidth="1"/>
    <col min="10250" max="10250" width="12.625" style="17" customWidth="1"/>
    <col min="10251" max="10251" width="1.75" style="17" customWidth="1"/>
    <col min="10252" max="10252" width="1.625" style="17" customWidth="1"/>
    <col min="10253" max="10253" width="14.625" style="17" customWidth="1"/>
    <col min="10254" max="10492" width="8.875" style="17"/>
    <col min="10493" max="10493" width="0.75" style="17" customWidth="1"/>
    <col min="10494" max="10494" width="3.625" style="17" customWidth="1"/>
    <col min="10495" max="10495" width="19.625" style="17" customWidth="1"/>
    <col min="10496" max="10496" width="4.75" style="17" customWidth="1"/>
    <col min="10497" max="10498" width="9.25" style="17" customWidth="1"/>
    <col min="10499" max="10499" width="8.625" style="17" customWidth="1"/>
    <col min="10500" max="10501" width="7" style="17" customWidth="1"/>
    <col min="10502" max="10502" width="11.625" style="17" customWidth="1"/>
    <col min="10503" max="10503" width="7.625" style="17" customWidth="1"/>
    <col min="10504" max="10504" width="14.625" style="17" customWidth="1"/>
    <col min="10505" max="10505" width="2.875" style="17" customWidth="1"/>
    <col min="10506" max="10506" width="12.625" style="17" customWidth="1"/>
    <col min="10507" max="10507" width="1.75" style="17" customWidth="1"/>
    <col min="10508" max="10508" width="1.625" style="17" customWidth="1"/>
    <col min="10509" max="10509" width="14.625" style="17" customWidth="1"/>
    <col min="10510" max="10748" width="8.875" style="17"/>
    <col min="10749" max="10749" width="0.75" style="17" customWidth="1"/>
    <col min="10750" max="10750" width="3.625" style="17" customWidth="1"/>
    <col min="10751" max="10751" width="19.625" style="17" customWidth="1"/>
    <col min="10752" max="10752" width="4.75" style="17" customWidth="1"/>
    <col min="10753" max="10754" width="9.25" style="17" customWidth="1"/>
    <col min="10755" max="10755" width="8.625" style="17" customWidth="1"/>
    <col min="10756" max="10757" width="7" style="17" customWidth="1"/>
    <col min="10758" max="10758" width="11.625" style="17" customWidth="1"/>
    <col min="10759" max="10759" width="7.625" style="17" customWidth="1"/>
    <col min="10760" max="10760" width="14.625" style="17" customWidth="1"/>
    <col min="10761" max="10761" width="2.875" style="17" customWidth="1"/>
    <col min="10762" max="10762" width="12.625" style="17" customWidth="1"/>
    <col min="10763" max="10763" width="1.75" style="17" customWidth="1"/>
    <col min="10764" max="10764" width="1.625" style="17" customWidth="1"/>
    <col min="10765" max="10765" width="14.625" style="17" customWidth="1"/>
    <col min="10766" max="11004" width="8.875" style="17"/>
    <col min="11005" max="11005" width="0.75" style="17" customWidth="1"/>
    <col min="11006" max="11006" width="3.625" style="17" customWidth="1"/>
    <col min="11007" max="11007" width="19.625" style="17" customWidth="1"/>
    <col min="11008" max="11008" width="4.75" style="17" customWidth="1"/>
    <col min="11009" max="11010" width="9.25" style="17" customWidth="1"/>
    <col min="11011" max="11011" width="8.625" style="17" customWidth="1"/>
    <col min="11012" max="11013" width="7" style="17" customWidth="1"/>
    <col min="11014" max="11014" width="11.625" style="17" customWidth="1"/>
    <col min="11015" max="11015" width="7.625" style="17" customWidth="1"/>
    <col min="11016" max="11016" width="14.625" style="17" customWidth="1"/>
    <col min="11017" max="11017" width="2.875" style="17" customWidth="1"/>
    <col min="11018" max="11018" width="12.625" style="17" customWidth="1"/>
    <col min="11019" max="11019" width="1.75" style="17" customWidth="1"/>
    <col min="11020" max="11020" width="1.625" style="17" customWidth="1"/>
    <col min="11021" max="11021" width="14.625" style="17" customWidth="1"/>
    <col min="11022" max="11260" width="8.875" style="17"/>
    <col min="11261" max="11261" width="0.75" style="17" customWidth="1"/>
    <col min="11262" max="11262" width="3.625" style="17" customWidth="1"/>
    <col min="11263" max="11263" width="19.625" style="17" customWidth="1"/>
    <col min="11264" max="11264" width="4.75" style="17" customWidth="1"/>
    <col min="11265" max="11266" width="9.25" style="17" customWidth="1"/>
    <col min="11267" max="11267" width="8.625" style="17" customWidth="1"/>
    <col min="11268" max="11269" width="7" style="17" customWidth="1"/>
    <col min="11270" max="11270" width="11.625" style="17" customWidth="1"/>
    <col min="11271" max="11271" width="7.625" style="17" customWidth="1"/>
    <col min="11272" max="11272" width="14.625" style="17" customWidth="1"/>
    <col min="11273" max="11273" width="2.875" style="17" customWidth="1"/>
    <col min="11274" max="11274" width="12.625" style="17" customWidth="1"/>
    <col min="11275" max="11275" width="1.75" style="17" customWidth="1"/>
    <col min="11276" max="11276" width="1.625" style="17" customWidth="1"/>
    <col min="11277" max="11277" width="14.625" style="17" customWidth="1"/>
    <col min="11278" max="11516" width="8.875" style="17"/>
    <col min="11517" max="11517" width="0.75" style="17" customWidth="1"/>
    <col min="11518" max="11518" width="3.625" style="17" customWidth="1"/>
    <col min="11519" max="11519" width="19.625" style="17" customWidth="1"/>
    <col min="11520" max="11520" width="4.75" style="17" customWidth="1"/>
    <col min="11521" max="11522" width="9.25" style="17" customWidth="1"/>
    <col min="11523" max="11523" width="8.625" style="17" customWidth="1"/>
    <col min="11524" max="11525" width="7" style="17" customWidth="1"/>
    <col min="11526" max="11526" width="11.625" style="17" customWidth="1"/>
    <col min="11527" max="11527" width="7.625" style="17" customWidth="1"/>
    <col min="11528" max="11528" width="14.625" style="17" customWidth="1"/>
    <col min="11529" max="11529" width="2.875" style="17" customWidth="1"/>
    <col min="11530" max="11530" width="12.625" style="17" customWidth="1"/>
    <col min="11531" max="11531" width="1.75" style="17" customWidth="1"/>
    <col min="11532" max="11532" width="1.625" style="17" customWidth="1"/>
    <col min="11533" max="11533" width="14.625" style="17" customWidth="1"/>
    <col min="11534" max="11772" width="8.875" style="17"/>
    <col min="11773" max="11773" width="0.75" style="17" customWidth="1"/>
    <col min="11774" max="11774" width="3.625" style="17" customWidth="1"/>
    <col min="11775" max="11775" width="19.625" style="17" customWidth="1"/>
    <col min="11776" max="11776" width="4.75" style="17" customWidth="1"/>
    <col min="11777" max="11778" width="9.25" style="17" customWidth="1"/>
    <col min="11779" max="11779" width="8.625" style="17" customWidth="1"/>
    <col min="11780" max="11781" width="7" style="17" customWidth="1"/>
    <col min="11782" max="11782" width="11.625" style="17" customWidth="1"/>
    <col min="11783" max="11783" width="7.625" style="17" customWidth="1"/>
    <col min="11784" max="11784" width="14.625" style="17" customWidth="1"/>
    <col min="11785" max="11785" width="2.875" style="17" customWidth="1"/>
    <col min="11786" max="11786" width="12.625" style="17" customWidth="1"/>
    <col min="11787" max="11787" width="1.75" style="17" customWidth="1"/>
    <col min="11788" max="11788" width="1.625" style="17" customWidth="1"/>
    <col min="11789" max="11789" width="14.625" style="17" customWidth="1"/>
    <col min="11790" max="12028" width="8.875" style="17"/>
    <col min="12029" max="12029" width="0.75" style="17" customWidth="1"/>
    <col min="12030" max="12030" width="3.625" style="17" customWidth="1"/>
    <col min="12031" max="12031" width="19.625" style="17" customWidth="1"/>
    <col min="12032" max="12032" width="4.75" style="17" customWidth="1"/>
    <col min="12033" max="12034" width="9.25" style="17" customWidth="1"/>
    <col min="12035" max="12035" width="8.625" style="17" customWidth="1"/>
    <col min="12036" max="12037" width="7" style="17" customWidth="1"/>
    <col min="12038" max="12038" width="11.625" style="17" customWidth="1"/>
    <col min="12039" max="12039" width="7.625" style="17" customWidth="1"/>
    <col min="12040" max="12040" width="14.625" style="17" customWidth="1"/>
    <col min="12041" max="12041" width="2.875" style="17" customWidth="1"/>
    <col min="12042" max="12042" width="12.625" style="17" customWidth="1"/>
    <col min="12043" max="12043" width="1.75" style="17" customWidth="1"/>
    <col min="12044" max="12044" width="1.625" style="17" customWidth="1"/>
    <col min="12045" max="12045" width="14.625" style="17" customWidth="1"/>
    <col min="12046" max="12284" width="8.875" style="17"/>
    <col min="12285" max="12285" width="0.75" style="17" customWidth="1"/>
    <col min="12286" max="12286" width="3.625" style="17" customWidth="1"/>
    <col min="12287" max="12287" width="19.625" style="17" customWidth="1"/>
    <col min="12288" max="12288" width="4.75" style="17" customWidth="1"/>
    <col min="12289" max="12290" width="9.25" style="17" customWidth="1"/>
    <col min="12291" max="12291" width="8.625" style="17" customWidth="1"/>
    <col min="12292" max="12293" width="7" style="17" customWidth="1"/>
    <col min="12294" max="12294" width="11.625" style="17" customWidth="1"/>
    <col min="12295" max="12295" width="7.625" style="17" customWidth="1"/>
    <col min="12296" max="12296" width="14.625" style="17" customWidth="1"/>
    <col min="12297" max="12297" width="2.875" style="17" customWidth="1"/>
    <col min="12298" max="12298" width="12.625" style="17" customWidth="1"/>
    <col min="12299" max="12299" width="1.75" style="17" customWidth="1"/>
    <col min="12300" max="12300" width="1.625" style="17" customWidth="1"/>
    <col min="12301" max="12301" width="14.625" style="17" customWidth="1"/>
    <col min="12302" max="12540" width="8.875" style="17"/>
    <col min="12541" max="12541" width="0.75" style="17" customWidth="1"/>
    <col min="12542" max="12542" width="3.625" style="17" customWidth="1"/>
    <col min="12543" max="12543" width="19.625" style="17" customWidth="1"/>
    <col min="12544" max="12544" width="4.75" style="17" customWidth="1"/>
    <col min="12545" max="12546" width="9.25" style="17" customWidth="1"/>
    <col min="12547" max="12547" width="8.625" style="17" customWidth="1"/>
    <col min="12548" max="12549" width="7" style="17" customWidth="1"/>
    <col min="12550" max="12550" width="11.625" style="17" customWidth="1"/>
    <col min="12551" max="12551" width="7.625" style="17" customWidth="1"/>
    <col min="12552" max="12552" width="14.625" style="17" customWidth="1"/>
    <col min="12553" max="12553" width="2.875" style="17" customWidth="1"/>
    <col min="12554" max="12554" width="12.625" style="17" customWidth="1"/>
    <col min="12555" max="12555" width="1.75" style="17" customWidth="1"/>
    <col min="12556" max="12556" width="1.625" style="17" customWidth="1"/>
    <col min="12557" max="12557" width="14.625" style="17" customWidth="1"/>
    <col min="12558" max="12796" width="8.875" style="17"/>
    <col min="12797" max="12797" width="0.75" style="17" customWidth="1"/>
    <col min="12798" max="12798" width="3.625" style="17" customWidth="1"/>
    <col min="12799" max="12799" width="19.625" style="17" customWidth="1"/>
    <col min="12800" max="12800" width="4.75" style="17" customWidth="1"/>
    <col min="12801" max="12802" width="9.25" style="17" customWidth="1"/>
    <col min="12803" max="12803" width="8.625" style="17" customWidth="1"/>
    <col min="12804" max="12805" width="7" style="17" customWidth="1"/>
    <col min="12806" max="12806" width="11.625" style="17" customWidth="1"/>
    <col min="12807" max="12807" width="7.625" style="17" customWidth="1"/>
    <col min="12808" max="12808" width="14.625" style="17" customWidth="1"/>
    <col min="12809" max="12809" width="2.875" style="17" customWidth="1"/>
    <col min="12810" max="12810" width="12.625" style="17" customWidth="1"/>
    <col min="12811" max="12811" width="1.75" style="17" customWidth="1"/>
    <col min="12812" max="12812" width="1.625" style="17" customWidth="1"/>
    <col min="12813" max="12813" width="14.625" style="17" customWidth="1"/>
    <col min="12814" max="13052" width="8.875" style="17"/>
    <col min="13053" max="13053" width="0.75" style="17" customWidth="1"/>
    <col min="13054" max="13054" width="3.625" style="17" customWidth="1"/>
    <col min="13055" max="13055" width="19.625" style="17" customWidth="1"/>
    <col min="13056" max="13056" width="4.75" style="17" customWidth="1"/>
    <col min="13057" max="13058" width="9.25" style="17" customWidth="1"/>
    <col min="13059" max="13059" width="8.625" style="17" customWidth="1"/>
    <col min="13060" max="13061" width="7" style="17" customWidth="1"/>
    <col min="13062" max="13062" width="11.625" style="17" customWidth="1"/>
    <col min="13063" max="13063" width="7.625" style="17" customWidth="1"/>
    <col min="13064" max="13064" width="14.625" style="17" customWidth="1"/>
    <col min="13065" max="13065" width="2.875" style="17" customWidth="1"/>
    <col min="13066" max="13066" width="12.625" style="17" customWidth="1"/>
    <col min="13067" max="13067" width="1.75" style="17" customWidth="1"/>
    <col min="13068" max="13068" width="1.625" style="17" customWidth="1"/>
    <col min="13069" max="13069" width="14.625" style="17" customWidth="1"/>
    <col min="13070" max="13308" width="8.875" style="17"/>
    <col min="13309" max="13309" width="0.75" style="17" customWidth="1"/>
    <col min="13310" max="13310" width="3.625" style="17" customWidth="1"/>
    <col min="13311" max="13311" width="19.625" style="17" customWidth="1"/>
    <col min="13312" max="13312" width="4.75" style="17" customWidth="1"/>
    <col min="13313" max="13314" width="9.25" style="17" customWidth="1"/>
    <col min="13315" max="13315" width="8.625" style="17" customWidth="1"/>
    <col min="13316" max="13317" width="7" style="17" customWidth="1"/>
    <col min="13318" max="13318" width="11.625" style="17" customWidth="1"/>
    <col min="13319" max="13319" width="7.625" style="17" customWidth="1"/>
    <col min="13320" max="13320" width="14.625" style="17" customWidth="1"/>
    <col min="13321" max="13321" width="2.875" style="17" customWidth="1"/>
    <col min="13322" max="13322" width="12.625" style="17" customWidth="1"/>
    <col min="13323" max="13323" width="1.75" style="17" customWidth="1"/>
    <col min="13324" max="13324" width="1.625" style="17" customWidth="1"/>
    <col min="13325" max="13325" width="14.625" style="17" customWidth="1"/>
    <col min="13326" max="13564" width="8.875" style="17"/>
    <col min="13565" max="13565" width="0.75" style="17" customWidth="1"/>
    <col min="13566" max="13566" width="3.625" style="17" customWidth="1"/>
    <col min="13567" max="13567" width="19.625" style="17" customWidth="1"/>
    <col min="13568" max="13568" width="4.75" style="17" customWidth="1"/>
    <col min="13569" max="13570" width="9.25" style="17" customWidth="1"/>
    <col min="13571" max="13571" width="8.625" style="17" customWidth="1"/>
    <col min="13572" max="13573" width="7" style="17" customWidth="1"/>
    <col min="13574" max="13574" width="11.625" style="17" customWidth="1"/>
    <col min="13575" max="13575" width="7.625" style="17" customWidth="1"/>
    <col min="13576" max="13576" width="14.625" style="17" customWidth="1"/>
    <col min="13577" max="13577" width="2.875" style="17" customWidth="1"/>
    <col min="13578" max="13578" width="12.625" style="17" customWidth="1"/>
    <col min="13579" max="13579" width="1.75" style="17" customWidth="1"/>
    <col min="13580" max="13580" width="1.625" style="17" customWidth="1"/>
    <col min="13581" max="13581" width="14.625" style="17" customWidth="1"/>
    <col min="13582" max="13820" width="8.875" style="17"/>
    <col min="13821" max="13821" width="0.75" style="17" customWidth="1"/>
    <col min="13822" max="13822" width="3.625" style="17" customWidth="1"/>
    <col min="13823" max="13823" width="19.625" style="17" customWidth="1"/>
    <col min="13824" max="13824" width="4.75" style="17" customWidth="1"/>
    <col min="13825" max="13826" width="9.25" style="17" customWidth="1"/>
    <col min="13827" max="13827" width="8.625" style="17" customWidth="1"/>
    <col min="13828" max="13829" width="7" style="17" customWidth="1"/>
    <col min="13830" max="13830" width="11.625" style="17" customWidth="1"/>
    <col min="13831" max="13831" width="7.625" style="17" customWidth="1"/>
    <col min="13832" max="13832" width="14.625" style="17" customWidth="1"/>
    <col min="13833" max="13833" width="2.875" style="17" customWidth="1"/>
    <col min="13834" max="13834" width="12.625" style="17" customWidth="1"/>
    <col min="13835" max="13835" width="1.75" style="17" customWidth="1"/>
    <col min="13836" max="13836" width="1.625" style="17" customWidth="1"/>
    <col min="13837" max="13837" width="14.625" style="17" customWidth="1"/>
    <col min="13838" max="14076" width="8.875" style="17"/>
    <col min="14077" max="14077" width="0.75" style="17" customWidth="1"/>
    <col min="14078" max="14078" width="3.625" style="17" customWidth="1"/>
    <col min="14079" max="14079" width="19.625" style="17" customWidth="1"/>
    <col min="14080" max="14080" width="4.75" style="17" customWidth="1"/>
    <col min="14081" max="14082" width="9.25" style="17" customWidth="1"/>
    <col min="14083" max="14083" width="8.625" style="17" customWidth="1"/>
    <col min="14084" max="14085" width="7" style="17" customWidth="1"/>
    <col min="14086" max="14086" width="11.625" style="17" customWidth="1"/>
    <col min="14087" max="14087" width="7.625" style="17" customWidth="1"/>
    <col min="14088" max="14088" width="14.625" style="17" customWidth="1"/>
    <col min="14089" max="14089" width="2.875" style="17" customWidth="1"/>
    <col min="14090" max="14090" width="12.625" style="17" customWidth="1"/>
    <col min="14091" max="14091" width="1.75" style="17" customWidth="1"/>
    <col min="14092" max="14092" width="1.625" style="17" customWidth="1"/>
    <col min="14093" max="14093" width="14.625" style="17" customWidth="1"/>
    <col min="14094" max="14332" width="8.875" style="17"/>
    <col min="14333" max="14333" width="0.75" style="17" customWidth="1"/>
    <col min="14334" max="14334" width="3.625" style="17" customWidth="1"/>
    <col min="14335" max="14335" width="19.625" style="17" customWidth="1"/>
    <col min="14336" max="14336" width="4.75" style="17" customWidth="1"/>
    <col min="14337" max="14338" width="9.25" style="17" customWidth="1"/>
    <col min="14339" max="14339" width="8.625" style="17" customWidth="1"/>
    <col min="14340" max="14341" width="7" style="17" customWidth="1"/>
    <col min="14342" max="14342" width="11.625" style="17" customWidth="1"/>
    <col min="14343" max="14343" width="7.625" style="17" customWidth="1"/>
    <col min="14344" max="14344" width="14.625" style="17" customWidth="1"/>
    <col min="14345" max="14345" width="2.875" style="17" customWidth="1"/>
    <col min="14346" max="14346" width="12.625" style="17" customWidth="1"/>
    <col min="14347" max="14347" width="1.75" style="17" customWidth="1"/>
    <col min="14348" max="14348" width="1.625" style="17" customWidth="1"/>
    <col min="14349" max="14349" width="14.625" style="17" customWidth="1"/>
    <col min="14350" max="14588" width="8.875" style="17"/>
    <col min="14589" max="14589" width="0.75" style="17" customWidth="1"/>
    <col min="14590" max="14590" width="3.625" style="17" customWidth="1"/>
    <col min="14591" max="14591" width="19.625" style="17" customWidth="1"/>
    <col min="14592" max="14592" width="4.75" style="17" customWidth="1"/>
    <col min="14593" max="14594" width="9.25" style="17" customWidth="1"/>
    <col min="14595" max="14595" width="8.625" style="17" customWidth="1"/>
    <col min="14596" max="14597" width="7" style="17" customWidth="1"/>
    <col min="14598" max="14598" width="11.625" style="17" customWidth="1"/>
    <col min="14599" max="14599" width="7.625" style="17" customWidth="1"/>
    <col min="14600" max="14600" width="14.625" style="17" customWidth="1"/>
    <col min="14601" max="14601" width="2.875" style="17" customWidth="1"/>
    <col min="14602" max="14602" width="12.625" style="17" customWidth="1"/>
    <col min="14603" max="14603" width="1.75" style="17" customWidth="1"/>
    <col min="14604" max="14604" width="1.625" style="17" customWidth="1"/>
    <col min="14605" max="14605" width="14.625" style="17" customWidth="1"/>
    <col min="14606" max="14844" width="8.875" style="17"/>
    <col min="14845" max="14845" width="0.75" style="17" customWidth="1"/>
    <col min="14846" max="14846" width="3.625" style="17" customWidth="1"/>
    <col min="14847" max="14847" width="19.625" style="17" customWidth="1"/>
    <col min="14848" max="14848" width="4.75" style="17" customWidth="1"/>
    <col min="14849" max="14850" width="9.25" style="17" customWidth="1"/>
    <col min="14851" max="14851" width="8.625" style="17" customWidth="1"/>
    <col min="14852" max="14853" width="7" style="17" customWidth="1"/>
    <col min="14854" max="14854" width="11.625" style="17" customWidth="1"/>
    <col min="14855" max="14855" width="7.625" style="17" customWidth="1"/>
    <col min="14856" max="14856" width="14.625" style="17" customWidth="1"/>
    <col min="14857" max="14857" width="2.875" style="17" customWidth="1"/>
    <col min="14858" max="14858" width="12.625" style="17" customWidth="1"/>
    <col min="14859" max="14859" width="1.75" style="17" customWidth="1"/>
    <col min="14860" max="14860" width="1.625" style="17" customWidth="1"/>
    <col min="14861" max="14861" width="14.625" style="17" customWidth="1"/>
    <col min="14862" max="15100" width="8.875" style="17"/>
    <col min="15101" max="15101" width="0.75" style="17" customWidth="1"/>
    <col min="15102" max="15102" width="3.625" style="17" customWidth="1"/>
    <col min="15103" max="15103" width="19.625" style="17" customWidth="1"/>
    <col min="15104" max="15104" width="4.75" style="17" customWidth="1"/>
    <col min="15105" max="15106" width="9.25" style="17" customWidth="1"/>
    <col min="15107" max="15107" width="8.625" style="17" customWidth="1"/>
    <col min="15108" max="15109" width="7" style="17" customWidth="1"/>
    <col min="15110" max="15110" width="11.625" style="17" customWidth="1"/>
    <col min="15111" max="15111" width="7.625" style="17" customWidth="1"/>
    <col min="15112" max="15112" width="14.625" style="17" customWidth="1"/>
    <col min="15113" max="15113" width="2.875" style="17" customWidth="1"/>
    <col min="15114" max="15114" width="12.625" style="17" customWidth="1"/>
    <col min="15115" max="15115" width="1.75" style="17" customWidth="1"/>
    <col min="15116" max="15116" width="1.625" style="17" customWidth="1"/>
    <col min="15117" max="15117" width="14.625" style="17" customWidth="1"/>
    <col min="15118" max="15356" width="8.875" style="17"/>
    <col min="15357" max="15357" width="0.75" style="17" customWidth="1"/>
    <col min="15358" max="15358" width="3.625" style="17" customWidth="1"/>
    <col min="15359" max="15359" width="19.625" style="17" customWidth="1"/>
    <col min="15360" max="15360" width="4.75" style="17" customWidth="1"/>
    <col min="15361" max="15362" width="9.25" style="17" customWidth="1"/>
    <col min="15363" max="15363" width="8.625" style="17" customWidth="1"/>
    <col min="15364" max="15365" width="7" style="17" customWidth="1"/>
    <col min="15366" max="15366" width="11.625" style="17" customWidth="1"/>
    <col min="15367" max="15367" width="7.625" style="17" customWidth="1"/>
    <col min="15368" max="15368" width="14.625" style="17" customWidth="1"/>
    <col min="15369" max="15369" width="2.875" style="17" customWidth="1"/>
    <col min="15370" max="15370" width="12.625" style="17" customWidth="1"/>
    <col min="15371" max="15371" width="1.75" style="17" customWidth="1"/>
    <col min="15372" max="15372" width="1.625" style="17" customWidth="1"/>
    <col min="15373" max="15373" width="14.625" style="17" customWidth="1"/>
    <col min="15374" max="15612" width="8.875" style="17"/>
    <col min="15613" max="15613" width="0.75" style="17" customWidth="1"/>
    <col min="15614" max="15614" width="3.625" style="17" customWidth="1"/>
    <col min="15615" max="15615" width="19.625" style="17" customWidth="1"/>
    <col min="15616" max="15616" width="4.75" style="17" customWidth="1"/>
    <col min="15617" max="15618" width="9.25" style="17" customWidth="1"/>
    <col min="15619" max="15619" width="8.625" style="17" customWidth="1"/>
    <col min="15620" max="15621" width="7" style="17" customWidth="1"/>
    <col min="15622" max="15622" width="11.625" style="17" customWidth="1"/>
    <col min="15623" max="15623" width="7.625" style="17" customWidth="1"/>
    <col min="15624" max="15624" width="14.625" style="17" customWidth="1"/>
    <col min="15625" max="15625" width="2.875" style="17" customWidth="1"/>
    <col min="15626" max="15626" width="12.625" style="17" customWidth="1"/>
    <col min="15627" max="15627" width="1.75" style="17" customWidth="1"/>
    <col min="15628" max="15628" width="1.625" style="17" customWidth="1"/>
    <col min="15629" max="15629" width="14.625" style="17" customWidth="1"/>
    <col min="15630" max="15868" width="8.875" style="17"/>
    <col min="15869" max="15869" width="0.75" style="17" customWidth="1"/>
    <col min="15870" max="15870" width="3.625" style="17" customWidth="1"/>
    <col min="15871" max="15871" width="19.625" style="17" customWidth="1"/>
    <col min="15872" max="15872" width="4.75" style="17" customWidth="1"/>
    <col min="15873" max="15874" width="9.25" style="17" customWidth="1"/>
    <col min="15875" max="15875" width="8.625" style="17" customWidth="1"/>
    <col min="15876" max="15877" width="7" style="17" customWidth="1"/>
    <col min="15878" max="15878" width="11.625" style="17" customWidth="1"/>
    <col min="15879" max="15879" width="7.625" style="17" customWidth="1"/>
    <col min="15880" max="15880" width="14.625" style="17" customWidth="1"/>
    <col min="15881" max="15881" width="2.875" style="17" customWidth="1"/>
    <col min="15882" max="15882" width="12.625" style="17" customWidth="1"/>
    <col min="15883" max="15883" width="1.75" style="17" customWidth="1"/>
    <col min="15884" max="15884" width="1.625" style="17" customWidth="1"/>
    <col min="15885" max="15885" width="14.625" style="17" customWidth="1"/>
    <col min="15886" max="16124" width="8.875" style="17"/>
    <col min="16125" max="16125" width="0.75" style="17" customWidth="1"/>
    <col min="16126" max="16126" width="3.625" style="17" customWidth="1"/>
    <col min="16127" max="16127" width="19.625" style="17" customWidth="1"/>
    <col min="16128" max="16128" width="4.75" style="17" customWidth="1"/>
    <col min="16129" max="16130" width="9.25" style="17" customWidth="1"/>
    <col min="16131" max="16131" width="8.625" style="17" customWidth="1"/>
    <col min="16132" max="16133" width="7" style="17" customWidth="1"/>
    <col min="16134" max="16134" width="11.625" style="17" customWidth="1"/>
    <col min="16135" max="16135" width="7.625" style="17" customWidth="1"/>
    <col min="16136" max="16136" width="14.625" style="17" customWidth="1"/>
    <col min="16137" max="16137" width="2.875" style="17" customWidth="1"/>
    <col min="16138" max="16138" width="12.625" style="17" customWidth="1"/>
    <col min="16139" max="16139" width="1.75" style="17" customWidth="1"/>
    <col min="16140" max="16140" width="1.625" style="17" customWidth="1"/>
    <col min="16141" max="16141" width="14.625" style="17" customWidth="1"/>
    <col min="16142" max="16382" width="8.875" style="17"/>
    <col min="16383" max="16384" width="8.875" style="17" customWidth="1"/>
  </cols>
  <sheetData>
    <row r="1" spans="2:13" s="307" customFormat="1" ht="28.5" customHeight="1">
      <c r="B1" s="307" t="s">
        <v>580</v>
      </c>
      <c r="C1" s="308"/>
      <c r="D1" s="308"/>
      <c r="E1" s="308"/>
      <c r="F1" s="308"/>
      <c r="G1" s="308"/>
      <c r="H1" s="308"/>
      <c r="I1" s="308"/>
      <c r="J1" s="309"/>
      <c r="K1" s="309"/>
      <c r="L1" s="309"/>
      <c r="M1" s="309"/>
    </row>
    <row r="2" spans="2:13" s="307" customFormat="1" ht="25.5" thickBot="1">
      <c r="C2" s="308"/>
      <c r="D2" s="308"/>
      <c r="E2" s="308"/>
      <c r="F2" s="308"/>
      <c r="G2" s="308"/>
      <c r="H2" s="308"/>
      <c r="I2" s="308"/>
      <c r="J2" s="309"/>
      <c r="K2" s="309"/>
      <c r="L2" s="159" t="str">
        <f>'発注書（表紙） '!P2</f>
        <v>2026年4月改訂版</v>
      </c>
      <c r="M2" s="309"/>
    </row>
    <row r="3" spans="2:13" s="476" customFormat="1" ht="27.75" customHeight="1" thickBot="1">
      <c r="B3" s="2538" t="s">
        <v>46</v>
      </c>
      <c r="C3" s="1189"/>
      <c r="D3" s="1189"/>
      <c r="E3" s="1189"/>
      <c r="F3" s="550"/>
      <c r="G3" s="552" t="s">
        <v>47</v>
      </c>
      <c r="H3" s="1188" t="s">
        <v>48</v>
      </c>
      <c r="I3" s="1190"/>
      <c r="J3" s="552" t="s">
        <v>103</v>
      </c>
      <c r="K3" s="552" t="s">
        <v>45</v>
      </c>
      <c r="L3" s="553" t="s">
        <v>50</v>
      </c>
    </row>
    <row r="4" spans="2:13" s="313" customFormat="1" ht="22.5" customHeight="1" thickTop="1" thickBot="1">
      <c r="B4" s="2541" t="s">
        <v>381</v>
      </c>
      <c r="C4" s="2542"/>
      <c r="D4" s="2542"/>
      <c r="E4" s="2542"/>
      <c r="F4" s="2543"/>
      <c r="G4" s="778"/>
      <c r="H4" s="2539">
        <v>30000</v>
      </c>
      <c r="I4" s="2540"/>
      <c r="J4" s="404" t="str">
        <f>IF(G4="","",G4*H4)</f>
        <v/>
      </c>
      <c r="K4" s="779">
        <v>0.95</v>
      </c>
      <c r="L4" s="403" t="str">
        <f>IF(G4="","",J4*K4)</f>
        <v/>
      </c>
    </row>
    <row r="5" spans="2:13" s="313" customFormat="1" ht="18" customHeight="1" thickBot="1">
      <c r="B5" s="318" t="s">
        <v>53</v>
      </c>
      <c r="C5" s="1302"/>
      <c r="D5" s="1302"/>
      <c r="E5" s="1302"/>
      <c r="F5" s="1302"/>
      <c r="G5" s="1303"/>
      <c r="H5" s="1723" t="s">
        <v>54</v>
      </c>
      <c r="I5" s="1724"/>
      <c r="J5" s="713">
        <f>SUM(J4:J4)</f>
        <v>0</v>
      </c>
      <c r="K5" s="777"/>
      <c r="L5" s="393">
        <f>SUM(L4:L4)</f>
        <v>0</v>
      </c>
    </row>
    <row r="6" spans="2:13" s="141" customFormat="1" ht="15.75" customHeight="1">
      <c r="E6" s="142"/>
      <c r="F6" s="143"/>
      <c r="G6" s="143"/>
      <c r="H6" s="227"/>
      <c r="I6" s="227"/>
      <c r="K6" s="144"/>
      <c r="L6" s="143"/>
      <c r="M6" s="144"/>
    </row>
    <row r="7" spans="2:13" s="141" customFormat="1" ht="15.75" customHeight="1" thickBot="1">
      <c r="B7" s="437" t="s">
        <v>638</v>
      </c>
      <c r="E7" s="142"/>
      <c r="F7" s="143"/>
      <c r="G7" s="143"/>
      <c r="H7" s="227"/>
      <c r="I7" s="227"/>
      <c r="K7" s="144"/>
      <c r="L7" s="143"/>
      <c r="M7" s="144"/>
    </row>
    <row r="8" spans="2:13" s="141" customFormat="1" ht="17.25">
      <c r="B8" s="1734" t="s">
        <v>231</v>
      </c>
      <c r="C8" s="1735"/>
      <c r="D8" s="1735"/>
      <c r="E8" s="1735"/>
      <c r="F8" s="1735"/>
      <c r="G8" s="1736"/>
      <c r="H8" s="1737" t="s">
        <v>232</v>
      </c>
    </row>
    <row r="9" spans="2:13" s="141" customFormat="1" ht="18" thickBot="1">
      <c r="B9" s="1739" t="s">
        <v>68</v>
      </c>
      <c r="C9" s="1740"/>
      <c r="D9" s="1740"/>
      <c r="E9" s="145"/>
      <c r="F9" s="1740" t="s">
        <v>69</v>
      </c>
      <c r="G9" s="1740"/>
      <c r="H9" s="1738"/>
    </row>
    <row r="10" spans="2:13" s="141" customFormat="1" ht="18.75" customHeight="1" thickTop="1" thickBot="1">
      <c r="B10" s="1725"/>
      <c r="C10" s="1726"/>
      <c r="D10" s="1726"/>
      <c r="E10" s="146" t="s">
        <v>233</v>
      </c>
      <c r="F10" s="1727" t="str">
        <f>IF(B10="","",EOMONTH(B10,11))</f>
        <v/>
      </c>
      <c r="G10" s="1727"/>
      <c r="H10" s="219" t="str">
        <f>IF(B10="","",(DATEDIF(B10,F10,"m"))+1)</f>
        <v/>
      </c>
    </row>
    <row r="11" spans="2:13" s="313" customFormat="1" ht="11.25" customHeight="1">
      <c r="B11" s="780"/>
      <c r="C11" s="780"/>
      <c r="D11" s="475"/>
      <c r="E11" s="781"/>
      <c r="F11" s="781"/>
      <c r="G11" s="782"/>
      <c r="H11" s="782"/>
      <c r="I11" s="321"/>
      <c r="J11" s="321"/>
      <c r="K11" s="321"/>
      <c r="L11" s="17"/>
    </row>
    <row r="12" spans="2:13" ht="19.5" thickBot="1">
      <c r="B12" s="220" t="s">
        <v>639</v>
      </c>
    </row>
    <row r="13" spans="2:13" ht="28.5" customHeight="1" thickBot="1">
      <c r="B13" s="2549" t="s">
        <v>382</v>
      </c>
      <c r="C13" s="2550"/>
      <c r="D13" s="2551"/>
      <c r="E13" s="2552"/>
      <c r="F13" s="2552"/>
      <c r="G13" s="2552"/>
      <c r="H13" s="2552"/>
      <c r="I13" s="2552"/>
      <c r="J13" s="2552"/>
      <c r="K13" s="2552"/>
      <c r="L13" s="2553"/>
    </row>
    <row r="14" spans="2:13">
      <c r="B14" s="783"/>
    </row>
    <row r="15" spans="2:13" ht="19.5" thickBot="1">
      <c r="B15" s="220" t="s">
        <v>640</v>
      </c>
    </row>
    <row r="16" spans="2:13" ht="28.5" customHeight="1">
      <c r="B16" s="2554" t="s">
        <v>383</v>
      </c>
      <c r="C16" s="2555"/>
      <c r="D16" s="2556"/>
      <c r="E16" s="2557"/>
      <c r="F16" s="2557"/>
      <c r="G16" s="2557"/>
      <c r="H16" s="2557"/>
      <c r="I16" s="2557"/>
      <c r="J16" s="2557"/>
      <c r="K16" s="2557"/>
      <c r="L16" s="2558"/>
    </row>
    <row r="17" spans="2:12" ht="28.5" customHeight="1" thickBot="1">
      <c r="B17" s="2544" t="s">
        <v>382</v>
      </c>
      <c r="C17" s="2545"/>
      <c r="D17" s="2546"/>
      <c r="E17" s="2547"/>
      <c r="F17" s="2547"/>
      <c r="G17" s="2547"/>
      <c r="H17" s="2547"/>
      <c r="I17" s="2547"/>
      <c r="J17" s="2547"/>
      <c r="K17" s="2547"/>
      <c r="L17" s="2548"/>
    </row>
    <row r="18" spans="2:12" ht="11.25" customHeight="1"/>
    <row r="19" spans="2:12">
      <c r="C19" s="294" t="s">
        <v>384</v>
      </c>
    </row>
    <row r="20" spans="2:12">
      <c r="C20" s="294" t="s">
        <v>581</v>
      </c>
    </row>
    <row r="21" spans="2:12">
      <c r="C21" s="294" t="s">
        <v>582</v>
      </c>
    </row>
    <row r="22" spans="2:12">
      <c r="C22" s="294" t="s">
        <v>583</v>
      </c>
    </row>
    <row r="23" spans="2:12" ht="19.5">
      <c r="C23" s="322" t="s">
        <v>584</v>
      </c>
    </row>
    <row r="24" spans="2:12">
      <c r="C24" s="294" t="s">
        <v>385</v>
      </c>
    </row>
  </sheetData>
  <mergeCells count="18">
    <mergeCell ref="B17:C17"/>
    <mergeCell ref="D17:L17"/>
    <mergeCell ref="B10:D10"/>
    <mergeCell ref="F10:G10"/>
    <mergeCell ref="B13:C13"/>
    <mergeCell ref="D13:L13"/>
    <mergeCell ref="B16:C16"/>
    <mergeCell ref="D16:L16"/>
    <mergeCell ref="B3:E3"/>
    <mergeCell ref="H3:I3"/>
    <mergeCell ref="B8:G8"/>
    <mergeCell ref="H8:H9"/>
    <mergeCell ref="B9:D9"/>
    <mergeCell ref="F9:G9"/>
    <mergeCell ref="H4:I4"/>
    <mergeCell ref="C5:G5"/>
    <mergeCell ref="H5:I5"/>
    <mergeCell ref="B4:F4"/>
  </mergeCells>
  <phoneticPr fontId="3"/>
  <pageMargins left="0.55118110236220474" right="0.47244094488188981" top="0.35433070866141736" bottom="0.35433070866141736" header="0.39370078740157483" footer="0.27559055118110237"/>
  <pageSetup paperSize="9" scale="90" orientation="portrait" r:id="rId1"/>
  <headerFooter alignWithMargins="0">
    <oddFooter>&amp;R&amp;9&amp;A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21"/>
  <sheetViews>
    <sheetView showGridLines="0" zoomScale="90" zoomScaleNormal="90" zoomScaleSheetLayoutView="55" workbookViewId="0"/>
  </sheetViews>
  <sheetFormatPr defaultColWidth="9" defaultRowHeight="14.25"/>
  <cols>
    <col min="1" max="1" width="1.75" style="10" customWidth="1"/>
    <col min="2" max="2" width="4.375" style="10" customWidth="1"/>
    <col min="3" max="3" width="19.625" style="10" customWidth="1"/>
    <col min="4" max="4" width="7.25" style="10" customWidth="1"/>
    <col min="5" max="5" width="9.25" style="10" customWidth="1"/>
    <col min="6" max="6" width="14.125" style="10" customWidth="1"/>
    <col min="7" max="7" width="9.375" style="10" customWidth="1"/>
    <col min="8" max="9" width="7" style="10" customWidth="1"/>
    <col min="10" max="11" width="11.625" style="10" customWidth="1"/>
    <col min="12" max="12" width="14.625" style="10" customWidth="1"/>
    <col min="13" max="13" width="2.375" style="10" customWidth="1"/>
    <col min="14" max="16384" width="9" style="10"/>
  </cols>
  <sheetData>
    <row r="1" spans="1:13" s="7" customFormat="1" ht="27.75" customHeight="1">
      <c r="B1" s="7" t="s">
        <v>450</v>
      </c>
      <c r="C1" s="8"/>
      <c r="D1" s="8"/>
      <c r="E1" s="8"/>
      <c r="F1" s="8"/>
      <c r="G1" s="8"/>
      <c r="H1" s="8"/>
      <c r="I1" s="8"/>
      <c r="J1" s="9"/>
      <c r="K1" s="9"/>
      <c r="L1" s="9"/>
      <c r="M1" s="9"/>
    </row>
    <row r="2" spans="1:13" s="7" customFormat="1" ht="23.25" thickBot="1">
      <c r="B2" s="2525" t="s">
        <v>401</v>
      </c>
      <c r="C2" s="2525"/>
      <c r="D2" s="8"/>
      <c r="E2" s="8"/>
      <c r="F2" s="8"/>
      <c r="G2" s="8"/>
      <c r="H2" s="8"/>
      <c r="I2" s="8"/>
      <c r="J2" s="9"/>
      <c r="K2" s="9"/>
      <c r="L2" s="159" t="str">
        <f>'発注書（表紙） '!P2</f>
        <v>2026年4月改訂版</v>
      </c>
      <c r="M2" s="9"/>
    </row>
    <row r="3" spans="1:13" s="13" customFormat="1" ht="27.75" customHeight="1" thickBot="1">
      <c r="B3" s="1427" t="s">
        <v>46</v>
      </c>
      <c r="C3" s="1428"/>
      <c r="D3" s="1428"/>
      <c r="E3" s="1428"/>
      <c r="F3" s="287"/>
      <c r="G3" s="55" t="s">
        <v>47</v>
      </c>
      <c r="H3" s="1398" t="s">
        <v>48</v>
      </c>
      <c r="I3" s="1400"/>
      <c r="J3" s="55" t="s">
        <v>103</v>
      </c>
      <c r="K3" s="338" t="s">
        <v>126</v>
      </c>
      <c r="L3" s="56" t="s">
        <v>50</v>
      </c>
    </row>
    <row r="4" spans="1:13" s="11" customFormat="1" ht="22.5" customHeight="1" thickTop="1">
      <c r="B4" s="23">
        <v>1</v>
      </c>
      <c r="C4" s="2573" t="s">
        <v>402</v>
      </c>
      <c r="D4" s="2574"/>
      <c r="E4" s="2574"/>
      <c r="F4" s="2575"/>
      <c r="G4" s="215"/>
      <c r="H4" s="2576">
        <v>300000</v>
      </c>
      <c r="I4" s="2577"/>
      <c r="J4" s="22" t="str">
        <f>IF(G4="","",G4*H4)</f>
        <v/>
      </c>
      <c r="K4" s="339">
        <v>260000</v>
      </c>
      <c r="L4" s="365">
        <f>G4*K4</f>
        <v>0</v>
      </c>
    </row>
    <row r="5" spans="1:13" s="11" customFormat="1" ht="22.5" customHeight="1" thickBot="1">
      <c r="B5" s="354">
        <v>2</v>
      </c>
      <c r="C5" s="2570" t="s">
        <v>449</v>
      </c>
      <c r="D5" s="2571"/>
      <c r="E5" s="2571"/>
      <c r="F5" s="2572"/>
      <c r="G5" s="357"/>
      <c r="H5" s="2559">
        <v>45000</v>
      </c>
      <c r="I5" s="2560"/>
      <c r="J5" s="358" t="str">
        <f>IF(G5="","",G5*H5)</f>
        <v/>
      </c>
      <c r="K5" s="359">
        <v>42750</v>
      </c>
      <c r="L5" s="367">
        <f>G5*K5</f>
        <v>0</v>
      </c>
    </row>
    <row r="6" spans="1:13" s="11" customFormat="1" ht="55.5" customHeight="1" thickTop="1">
      <c r="B6" s="24">
        <v>3</v>
      </c>
      <c r="C6" s="2561" t="s">
        <v>452</v>
      </c>
      <c r="D6" s="2562"/>
      <c r="E6" s="2562"/>
      <c r="F6" s="2563"/>
      <c r="G6" s="360"/>
      <c r="H6" s="2564">
        <v>45000</v>
      </c>
      <c r="I6" s="2565"/>
      <c r="J6" s="361" t="str">
        <f>IF(G6="","",G6*H6)</f>
        <v/>
      </c>
      <c r="K6" s="362">
        <v>42750</v>
      </c>
      <c r="L6" s="365">
        <f>G6*K6</f>
        <v>0</v>
      </c>
    </row>
    <row r="7" spans="1:13" s="11" customFormat="1" ht="55.5" customHeight="1" thickBot="1">
      <c r="B7" s="355">
        <v>4</v>
      </c>
      <c r="C7" s="2516" t="s">
        <v>451</v>
      </c>
      <c r="D7" s="2566"/>
      <c r="E7" s="2566"/>
      <c r="F7" s="2567"/>
      <c r="G7" s="356"/>
      <c r="H7" s="2568">
        <v>45000</v>
      </c>
      <c r="I7" s="2569"/>
      <c r="J7" s="363" t="str">
        <f>IF(G7="","",G7*H7)</f>
        <v/>
      </c>
      <c r="K7" s="364">
        <v>42750</v>
      </c>
      <c r="L7" s="366">
        <f>G7*K7</f>
        <v>0</v>
      </c>
    </row>
    <row r="8" spans="1:13" s="11" customFormat="1" ht="18" customHeight="1" thickBot="1">
      <c r="B8" s="57" t="s">
        <v>53</v>
      </c>
      <c r="C8" s="2522"/>
      <c r="D8" s="2522"/>
      <c r="E8" s="2522"/>
      <c r="F8" s="2522"/>
      <c r="G8" s="2523"/>
      <c r="H8" s="1560" t="s">
        <v>54</v>
      </c>
      <c r="I8" s="1561"/>
      <c r="J8" s="58">
        <f>SUM(J4:J7)</f>
        <v>0</v>
      </c>
      <c r="K8" s="340"/>
      <c r="L8" s="59">
        <f>SUM(L4:L7)</f>
        <v>0</v>
      </c>
    </row>
    <row r="9" spans="1:13" s="11" customFormat="1" ht="12.75" customHeight="1">
      <c r="B9" s="21"/>
      <c r="C9" s="21"/>
      <c r="D9" s="14"/>
      <c r="E9" s="20"/>
      <c r="F9" s="20"/>
      <c r="G9" s="19"/>
      <c r="H9" s="19"/>
      <c r="I9" s="19"/>
      <c r="J9" s="19"/>
      <c r="K9" s="12"/>
      <c r="L9" s="10"/>
    </row>
    <row r="10" spans="1:13" s="147" customFormat="1" ht="15.75" customHeight="1" thickBot="1">
      <c r="A10" s="141"/>
      <c r="B10" s="141" t="s">
        <v>641</v>
      </c>
      <c r="C10" s="141"/>
      <c r="D10" s="141"/>
      <c r="E10" s="142"/>
      <c r="F10" s="143"/>
      <c r="G10" s="143"/>
      <c r="H10" s="227"/>
      <c r="I10" s="227"/>
      <c r="J10" s="141"/>
      <c r="K10" s="141"/>
      <c r="L10" s="143"/>
      <c r="M10" s="144"/>
    </row>
    <row r="11" spans="1:13" s="147" customFormat="1" ht="17.25">
      <c r="B11" s="1734" t="s">
        <v>231</v>
      </c>
      <c r="C11" s="1735"/>
      <c r="D11" s="1735"/>
      <c r="E11" s="1735"/>
      <c r="F11" s="1735"/>
      <c r="G11" s="1736"/>
      <c r="H11" s="1737" t="s">
        <v>232</v>
      </c>
    </row>
    <row r="12" spans="1:13" s="147" customFormat="1" ht="18" thickBot="1">
      <c r="B12" s="1739" t="s">
        <v>68</v>
      </c>
      <c r="C12" s="1740"/>
      <c r="D12" s="1740"/>
      <c r="E12" s="145"/>
      <c r="F12" s="1740" t="s">
        <v>69</v>
      </c>
      <c r="G12" s="1740"/>
      <c r="H12" s="1738"/>
    </row>
    <row r="13" spans="1:13" s="147" customFormat="1" ht="18.75" customHeight="1" thickTop="1" thickBot="1">
      <c r="B13" s="1725"/>
      <c r="C13" s="1726"/>
      <c r="D13" s="1726"/>
      <c r="E13" s="146" t="s">
        <v>233</v>
      </c>
      <c r="F13" s="1727" t="str">
        <f>IF(B13="","",EOMONTH(B13,11))</f>
        <v/>
      </c>
      <c r="G13" s="1727"/>
      <c r="H13" s="219" t="str">
        <f>IF(B13="","",(DATEDIF(B13,F13,"m"))+1)</f>
        <v/>
      </c>
    </row>
    <row r="14" spans="1:13" ht="18">
      <c r="A14" s="2"/>
      <c r="B14" s="6"/>
      <c r="C14" s="167"/>
      <c r="D14" s="5"/>
      <c r="E14" s="5"/>
      <c r="F14" s="5"/>
      <c r="G14" s="5"/>
      <c r="H14" s="5"/>
      <c r="I14" s="5"/>
    </row>
    <row r="15" spans="1:13" ht="16.5">
      <c r="A15" s="2"/>
      <c r="B15" s="6"/>
      <c r="C15" s="61" t="s">
        <v>403</v>
      </c>
      <c r="D15" s="5"/>
      <c r="E15" s="5"/>
      <c r="F15" s="5"/>
      <c r="G15" s="5"/>
      <c r="H15" s="5"/>
      <c r="I15" s="5"/>
    </row>
    <row r="16" spans="1:13" ht="16.5">
      <c r="A16" s="2"/>
      <c r="B16" s="6"/>
      <c r="C16" s="61" t="s">
        <v>404</v>
      </c>
      <c r="D16" s="5"/>
      <c r="E16" s="5"/>
      <c r="F16" s="5"/>
      <c r="G16" s="5"/>
      <c r="H16" s="5"/>
      <c r="I16" s="5"/>
    </row>
    <row r="17" spans="1:9" ht="16.5">
      <c r="A17" s="2"/>
      <c r="B17" s="6"/>
      <c r="C17" s="61" t="s">
        <v>405</v>
      </c>
      <c r="D17" s="5"/>
      <c r="E17" s="5"/>
      <c r="F17" s="5"/>
      <c r="G17" s="5"/>
      <c r="H17" s="5"/>
      <c r="I17" s="5"/>
    </row>
    <row r="18" spans="1:9" ht="19.5">
      <c r="C18" s="61" t="s">
        <v>657</v>
      </c>
    </row>
    <row r="19" spans="1:9" ht="16.5">
      <c r="C19" s="61" t="s">
        <v>406</v>
      </c>
    </row>
    <row r="20" spans="1:9" ht="16.5">
      <c r="C20" s="61" t="s">
        <v>407</v>
      </c>
    </row>
    <row r="21" spans="1:9" ht="16.5">
      <c r="C21" s="61"/>
    </row>
  </sheetData>
  <mergeCells count="19">
    <mergeCell ref="B2:C2"/>
    <mergeCell ref="B3:E3"/>
    <mergeCell ref="H3:I3"/>
    <mergeCell ref="C4:F4"/>
    <mergeCell ref="H4:I4"/>
    <mergeCell ref="H5:I5"/>
    <mergeCell ref="C6:F6"/>
    <mergeCell ref="H6:I6"/>
    <mergeCell ref="B13:D13"/>
    <mergeCell ref="F13:G13"/>
    <mergeCell ref="C7:F7"/>
    <mergeCell ref="H7:I7"/>
    <mergeCell ref="C8:G8"/>
    <mergeCell ref="H8:I8"/>
    <mergeCell ref="B11:G11"/>
    <mergeCell ref="H11:H12"/>
    <mergeCell ref="B12:D12"/>
    <mergeCell ref="F12:G12"/>
    <mergeCell ref="C5:F5"/>
  </mergeCells>
  <phoneticPr fontId="3"/>
  <pageMargins left="0.55118110236220474" right="0.47244094488188981" top="0.35433070866141736" bottom="0.35433070866141736" header="0.39370078740157483" footer="0.27559055118110237"/>
  <pageSetup paperSize="9" scale="80" orientation="portrait" r:id="rId1"/>
  <headerFooter alignWithMargins="0">
    <oddFooter>&amp;R&amp;9&amp;A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21E3B-D1E7-4F5D-BE2A-C38D49E42A01}">
  <sheetPr>
    <pageSetUpPr fitToPage="1"/>
  </sheetPr>
  <dimension ref="A1:U47"/>
  <sheetViews>
    <sheetView showGridLines="0" zoomScale="90" zoomScaleNormal="90" zoomScaleSheetLayoutView="85" workbookViewId="0"/>
  </sheetViews>
  <sheetFormatPr defaultColWidth="9" defaultRowHeight="18.75"/>
  <cols>
    <col min="1" max="1" width="1.625" style="476" customWidth="1"/>
    <col min="2" max="16" width="6.625" style="476" customWidth="1"/>
    <col min="17" max="16384" width="9" style="476"/>
  </cols>
  <sheetData>
    <row r="1" spans="1:21" s="720" customFormat="1" ht="25.15" customHeight="1" thickTop="1" thickBot="1">
      <c r="B1" s="931" t="s">
        <v>33</v>
      </c>
      <c r="C1" s="931"/>
      <c r="D1" s="931"/>
      <c r="E1" s="931"/>
      <c r="F1" s="931"/>
      <c r="G1" s="931"/>
      <c r="H1" s="931"/>
      <c r="I1" s="931"/>
      <c r="J1" s="931"/>
      <c r="K1" s="931"/>
      <c r="L1" s="931"/>
      <c r="M1" s="931"/>
      <c r="N1" s="931"/>
      <c r="O1" s="931"/>
      <c r="P1" s="931"/>
    </row>
    <row r="2" spans="1:21" ht="18" customHeight="1" thickTop="1">
      <c r="A2" s="720"/>
      <c r="B2" s="721"/>
      <c r="D2" s="721"/>
      <c r="F2" s="721"/>
      <c r="G2" s="721"/>
      <c r="H2" s="721"/>
      <c r="I2" s="721"/>
      <c r="J2" s="721"/>
      <c r="K2" s="721"/>
      <c r="L2" s="721"/>
      <c r="M2" s="721"/>
      <c r="N2" s="721"/>
      <c r="O2" s="721"/>
      <c r="P2" s="421" t="str">
        <f>'発注書（表紙） '!P2</f>
        <v>2026年4月改訂版</v>
      </c>
      <c r="Q2" s="544"/>
      <c r="R2" s="544"/>
      <c r="S2" s="544"/>
      <c r="T2" s="544"/>
    </row>
    <row r="3" spans="1:21" ht="18" customHeight="1">
      <c r="B3" s="442" t="s">
        <v>0</v>
      </c>
      <c r="C3" s="384"/>
      <c r="H3" s="442"/>
      <c r="Q3" s="739" t="s">
        <v>34</v>
      </c>
      <c r="R3" s="740" t="s">
        <v>35</v>
      </c>
    </row>
    <row r="4" spans="1:21" ht="18" customHeight="1">
      <c r="B4" s="443" t="s">
        <v>17</v>
      </c>
      <c r="C4" s="384"/>
      <c r="H4" s="442"/>
      <c r="P4" s="444"/>
      <c r="Q4" s="739"/>
      <c r="R4" s="740" t="s">
        <v>648</v>
      </c>
    </row>
    <row r="5" spans="1:21" ht="18" customHeight="1" thickBot="1">
      <c r="B5" s="741"/>
      <c r="E5" s="442"/>
      <c r="P5" s="444" t="s">
        <v>644</v>
      </c>
      <c r="Q5" s="742"/>
      <c r="R5" s="740" t="s">
        <v>36</v>
      </c>
    </row>
    <row r="6" spans="1:21" s="445" customFormat="1" ht="18" customHeight="1" thickBot="1">
      <c r="A6" s="445" t="s">
        <v>472</v>
      </c>
      <c r="K6" s="932" t="s">
        <v>2</v>
      </c>
      <c r="L6" s="932"/>
      <c r="M6" s="933"/>
      <c r="N6" s="933"/>
      <c r="O6" s="934"/>
      <c r="P6" s="447"/>
      <c r="Q6" s="476"/>
    </row>
    <row r="7" spans="1:21" s="66" customFormat="1" ht="18" customHeight="1" thickBot="1">
      <c r="B7" s="107" t="s">
        <v>18</v>
      </c>
      <c r="C7" s="448"/>
      <c r="D7" s="449"/>
      <c r="E7" s="449"/>
      <c r="F7" s="450"/>
      <c r="G7" s="450"/>
      <c r="H7" s="450"/>
      <c r="I7" s="450"/>
      <c r="J7" s="450"/>
      <c r="K7" s="450"/>
      <c r="L7" s="450"/>
      <c r="M7" s="450"/>
      <c r="N7" s="450"/>
      <c r="O7" s="450"/>
      <c r="P7" s="450"/>
    </row>
    <row r="8" spans="1:21" ht="18" customHeight="1">
      <c r="B8" s="935" t="s">
        <v>37</v>
      </c>
      <c r="C8" s="1174"/>
      <c r="D8" s="1175"/>
      <c r="E8" s="937"/>
      <c r="F8" s="937"/>
      <c r="G8" s="937"/>
      <c r="H8" s="937"/>
      <c r="I8" s="937"/>
      <c r="J8" s="937"/>
      <c r="K8" s="937"/>
      <c r="L8" s="937"/>
      <c r="M8" s="937"/>
      <c r="N8" s="937"/>
      <c r="O8" s="456"/>
      <c r="P8" s="743" t="s">
        <v>3</v>
      </c>
      <c r="U8" s="17"/>
    </row>
    <row r="9" spans="1:21" ht="18" customHeight="1">
      <c r="B9" s="926" t="s">
        <v>4</v>
      </c>
      <c r="C9" s="990"/>
      <c r="D9" s="1173"/>
      <c r="E9" s="928"/>
      <c r="F9" s="928"/>
      <c r="G9" s="928"/>
      <c r="H9" s="928"/>
      <c r="I9" s="928"/>
      <c r="J9" s="928"/>
      <c r="K9" s="928"/>
      <c r="L9" s="928"/>
      <c r="M9" s="928"/>
      <c r="N9" s="928"/>
      <c r="O9" s="928"/>
      <c r="P9" s="929"/>
      <c r="U9" s="17"/>
    </row>
    <row r="10" spans="1:21" ht="18" customHeight="1">
      <c r="B10" s="926" t="s">
        <v>5</v>
      </c>
      <c r="C10" s="990"/>
      <c r="D10" s="1167"/>
      <c r="E10" s="938"/>
      <c r="F10" s="938"/>
      <c r="G10" s="938"/>
      <c r="H10" s="939"/>
      <c r="I10" s="940" t="s">
        <v>6</v>
      </c>
      <c r="J10" s="941"/>
      <c r="K10" s="1165"/>
      <c r="L10" s="938"/>
      <c r="M10" s="938"/>
      <c r="N10" s="938"/>
      <c r="O10" s="938"/>
      <c r="P10" s="1166"/>
      <c r="R10" s="481"/>
    </row>
    <row r="11" spans="1:21" ht="18" customHeight="1" thickBot="1">
      <c r="B11" s="949" t="s">
        <v>8</v>
      </c>
      <c r="C11" s="1168"/>
      <c r="D11" s="1169" t="s">
        <v>9</v>
      </c>
      <c r="E11" s="1170"/>
      <c r="F11" s="1171"/>
      <c r="G11" s="1171"/>
      <c r="H11" s="1171"/>
      <c r="I11" s="1171"/>
      <c r="J11" s="1171"/>
      <c r="K11" s="1171"/>
      <c r="L11" s="1171"/>
      <c r="M11" s="1171"/>
      <c r="N11" s="1171"/>
      <c r="O11" s="1171"/>
      <c r="P11" s="1172"/>
    </row>
    <row r="12" spans="1:21" ht="18" customHeight="1" thickTop="1">
      <c r="B12" s="1141" t="s">
        <v>10</v>
      </c>
      <c r="C12" s="1142"/>
      <c r="D12" s="1145" t="s">
        <v>37</v>
      </c>
      <c r="E12" s="1146"/>
      <c r="F12" s="1147"/>
      <c r="G12" s="1148"/>
      <c r="H12" s="1148"/>
      <c r="I12" s="1148"/>
      <c r="J12" s="1148"/>
      <c r="K12" s="1148"/>
      <c r="L12" s="1148"/>
      <c r="M12" s="1148"/>
      <c r="N12" s="1148"/>
      <c r="O12" s="1148"/>
      <c r="P12" s="1149"/>
    </row>
    <row r="13" spans="1:21" ht="18" customHeight="1" thickBot="1">
      <c r="B13" s="1143"/>
      <c r="C13" s="1144"/>
      <c r="D13" s="1150" t="s">
        <v>12</v>
      </c>
      <c r="E13" s="1151"/>
      <c r="F13" s="1152"/>
      <c r="G13" s="1153"/>
      <c r="H13" s="1153"/>
      <c r="I13" s="1153"/>
      <c r="J13" s="1153"/>
      <c r="K13" s="1153"/>
      <c r="L13" s="1153"/>
      <c r="M13" s="1153"/>
      <c r="N13" s="1153"/>
      <c r="O13" s="1153"/>
      <c r="P13" s="1154"/>
    </row>
    <row r="14" spans="1:21" s="17" customFormat="1" ht="9" customHeight="1">
      <c r="B14" s="744"/>
      <c r="D14" s="744"/>
      <c r="F14" s="744"/>
    </row>
    <row r="15" spans="1:21" ht="18" customHeight="1" thickBot="1">
      <c r="A15" s="445" t="s">
        <v>645</v>
      </c>
    </row>
    <row r="16" spans="1:21" ht="18" customHeight="1">
      <c r="B16" s="935" t="s">
        <v>37</v>
      </c>
      <c r="C16" s="936"/>
      <c r="D16" s="1155"/>
      <c r="E16" s="1156"/>
      <c r="F16" s="1156"/>
      <c r="G16" s="1156"/>
      <c r="H16" s="1156"/>
      <c r="I16" s="1156"/>
      <c r="J16" s="1156"/>
      <c r="K16" s="1156"/>
      <c r="L16" s="1156"/>
      <c r="M16" s="1156"/>
      <c r="N16" s="1156"/>
      <c r="O16" s="1156"/>
      <c r="P16" s="1157"/>
    </row>
    <row r="17" spans="1:16" ht="18" customHeight="1">
      <c r="B17" s="926" t="s">
        <v>4</v>
      </c>
      <c r="C17" s="927"/>
      <c r="D17" s="991"/>
      <c r="E17" s="992"/>
      <c r="F17" s="992"/>
      <c r="G17" s="992"/>
      <c r="H17" s="992"/>
      <c r="I17" s="992"/>
      <c r="J17" s="992"/>
      <c r="K17" s="992"/>
      <c r="L17" s="992"/>
      <c r="M17" s="992"/>
      <c r="N17" s="992"/>
      <c r="O17" s="992"/>
      <c r="P17" s="993"/>
    </row>
    <row r="18" spans="1:16" ht="18" customHeight="1">
      <c r="B18" s="926" t="s">
        <v>5</v>
      </c>
      <c r="C18" s="990"/>
      <c r="D18" s="1160"/>
      <c r="E18" s="1161"/>
      <c r="F18" s="1161"/>
      <c r="G18" s="1161"/>
      <c r="H18" s="1162"/>
      <c r="I18" s="940" t="s">
        <v>6</v>
      </c>
      <c r="J18" s="941"/>
      <c r="K18" s="1163"/>
      <c r="L18" s="1161"/>
      <c r="M18" s="1161"/>
      <c r="N18" s="1161"/>
      <c r="O18" s="1161"/>
      <c r="P18" s="1164"/>
    </row>
    <row r="19" spans="1:16" ht="18" customHeight="1" thickBot="1">
      <c r="B19" s="1042" t="s">
        <v>8</v>
      </c>
      <c r="C19" s="1043"/>
      <c r="D19" s="1033" t="s">
        <v>9</v>
      </c>
      <c r="E19" s="1034"/>
      <c r="F19" s="1158"/>
      <c r="G19" s="1158"/>
      <c r="H19" s="1158"/>
      <c r="I19" s="1158"/>
      <c r="J19" s="1158"/>
      <c r="K19" s="1158"/>
      <c r="L19" s="1158"/>
      <c r="M19" s="1158"/>
      <c r="N19" s="1158"/>
      <c r="O19" s="1158"/>
      <c r="P19" s="1159"/>
    </row>
    <row r="20" spans="1:16" s="17" customFormat="1" ht="9" customHeight="1">
      <c r="B20" s="744"/>
      <c r="D20" s="744"/>
      <c r="F20" s="744"/>
    </row>
    <row r="21" spans="1:16" ht="18" customHeight="1" thickBot="1">
      <c r="A21" s="445" t="s">
        <v>569</v>
      </c>
    </row>
    <row r="22" spans="1:16" ht="18" customHeight="1">
      <c r="B22" s="1023" t="s">
        <v>493</v>
      </c>
      <c r="C22" s="1024"/>
      <c r="D22" s="1030"/>
      <c r="E22" s="1031"/>
      <c r="F22" s="1031"/>
      <c r="G22" s="1031"/>
      <c r="H22" s="1031"/>
      <c r="I22" s="1032"/>
      <c r="J22" s="472" t="s">
        <v>492</v>
      </c>
      <c r="K22" s="473"/>
      <c r="L22" s="472"/>
      <c r="M22" s="472"/>
      <c r="N22" s="472"/>
      <c r="O22" s="472"/>
      <c r="P22" s="474"/>
    </row>
    <row r="23" spans="1:16" ht="18" customHeight="1">
      <c r="B23" s="1025"/>
      <c r="C23" s="1026"/>
      <c r="D23" s="1027" t="s">
        <v>497</v>
      </c>
      <c r="E23" s="1028"/>
      <c r="F23" s="1028"/>
      <c r="G23" s="1028"/>
      <c r="H23" s="1028"/>
      <c r="I23" s="1028"/>
      <c r="J23" s="1028"/>
      <c r="K23" s="1028"/>
      <c r="L23" s="1028"/>
      <c r="M23" s="1028"/>
      <c r="N23" s="1028"/>
      <c r="O23" s="1028"/>
      <c r="P23" s="1029"/>
    </row>
    <row r="24" spans="1:16" ht="18" customHeight="1" thickBot="1">
      <c r="B24" s="1037" t="s">
        <v>14</v>
      </c>
      <c r="C24" s="1038"/>
      <c r="D24" s="1039"/>
      <c r="E24" s="1040"/>
      <c r="F24" s="1040"/>
      <c r="G24" s="1040"/>
      <c r="H24" s="1040"/>
      <c r="I24" s="1040"/>
      <c r="J24" s="1040"/>
      <c r="K24" s="1040"/>
      <c r="L24" s="1040"/>
      <c r="M24" s="1040"/>
      <c r="N24" s="1040"/>
      <c r="O24" s="1040"/>
      <c r="P24" s="1041"/>
    </row>
    <row r="25" spans="1:16" s="17" customFormat="1" ht="9" customHeight="1">
      <c r="B25" s="744"/>
      <c r="D25" s="744"/>
      <c r="F25" s="744"/>
    </row>
    <row r="26" spans="1:16" ht="18" customHeight="1">
      <c r="A26" s="481" t="s">
        <v>570</v>
      </c>
    </row>
    <row r="27" spans="1:16" ht="20.25" customHeight="1" thickBot="1">
      <c r="A27" s="17"/>
      <c r="B27" s="17" t="s">
        <v>38</v>
      </c>
      <c r="C27" s="17"/>
      <c r="D27" s="17"/>
      <c r="E27" s="17"/>
      <c r="F27" s="17"/>
      <c r="G27" s="17"/>
      <c r="H27" s="17"/>
      <c r="I27" s="17"/>
      <c r="J27" s="17"/>
      <c r="K27" s="17"/>
      <c r="L27" s="17"/>
      <c r="M27" s="17"/>
      <c r="N27" s="17"/>
      <c r="O27" s="17"/>
      <c r="P27" s="17"/>
    </row>
    <row r="28" spans="1:16" s="17" customFormat="1" ht="18" customHeight="1">
      <c r="A28" s="476"/>
      <c r="B28" s="745"/>
      <c r="C28" s="746"/>
      <c r="D28" s="746"/>
      <c r="E28" s="746"/>
      <c r="F28" s="746"/>
      <c r="G28" s="746"/>
      <c r="H28" s="746"/>
      <c r="I28" s="746"/>
      <c r="J28" s="746"/>
      <c r="K28" s="746"/>
      <c r="L28" s="746"/>
      <c r="M28" s="746"/>
      <c r="N28" s="746"/>
      <c r="O28" s="746"/>
      <c r="P28" s="747"/>
    </row>
    <row r="29" spans="1:16" ht="18" customHeight="1">
      <c r="B29" s="748"/>
      <c r="C29" s="749"/>
      <c r="D29" s="749"/>
      <c r="E29" s="749"/>
      <c r="F29" s="749"/>
      <c r="G29" s="749"/>
      <c r="H29" s="749"/>
      <c r="I29" s="749"/>
      <c r="J29" s="749"/>
      <c r="K29" s="749"/>
      <c r="L29" s="749"/>
      <c r="M29" s="749"/>
      <c r="N29" s="749"/>
      <c r="O29" s="749"/>
      <c r="P29" s="750"/>
    </row>
    <row r="30" spans="1:16" ht="18" customHeight="1">
      <c r="B30" s="748"/>
      <c r="C30" s="749"/>
      <c r="D30" s="749"/>
      <c r="E30" s="749"/>
      <c r="F30" s="749"/>
      <c r="G30" s="749"/>
      <c r="H30" s="749"/>
      <c r="I30" s="749"/>
      <c r="J30" s="749"/>
      <c r="K30" s="749"/>
      <c r="L30" s="749"/>
      <c r="M30" s="749"/>
      <c r="N30" s="749"/>
      <c r="O30" s="749"/>
      <c r="P30" s="750"/>
    </row>
    <row r="31" spans="1:16" ht="18" customHeight="1">
      <c r="B31" s="748"/>
      <c r="C31" s="749"/>
      <c r="D31" s="749"/>
      <c r="E31" s="749"/>
      <c r="F31" s="749"/>
      <c r="G31" s="749"/>
      <c r="H31" s="749"/>
      <c r="I31" s="749"/>
      <c r="J31" s="749"/>
      <c r="K31" s="749"/>
      <c r="L31" s="749"/>
      <c r="M31" s="749"/>
      <c r="N31" s="749"/>
      <c r="O31" s="749"/>
      <c r="P31" s="750"/>
    </row>
    <row r="32" spans="1:16" ht="18" customHeight="1">
      <c r="B32" s="748"/>
      <c r="C32" s="749"/>
      <c r="D32" s="749"/>
      <c r="E32" s="749"/>
      <c r="F32" s="749"/>
      <c r="G32" s="749"/>
      <c r="H32" s="749"/>
      <c r="I32" s="749"/>
      <c r="J32" s="749"/>
      <c r="K32" s="749"/>
      <c r="L32" s="749"/>
      <c r="M32" s="749"/>
      <c r="N32" s="749"/>
      <c r="O32" s="749"/>
      <c r="P32" s="750"/>
    </row>
    <row r="33" spans="2:17" ht="18" customHeight="1">
      <c r="B33" s="748"/>
      <c r="C33" s="749"/>
      <c r="D33" s="749"/>
      <c r="E33" s="749"/>
      <c r="F33" s="749"/>
      <c r="G33" s="749"/>
      <c r="H33" s="749"/>
      <c r="I33" s="749"/>
      <c r="J33" s="749"/>
      <c r="K33" s="749"/>
      <c r="L33" s="749"/>
      <c r="M33" s="749"/>
      <c r="N33" s="749"/>
      <c r="O33" s="749"/>
      <c r="P33" s="750"/>
    </row>
    <row r="34" spans="2:17" ht="18" customHeight="1">
      <c r="B34" s="748"/>
      <c r="C34" s="749"/>
      <c r="D34" s="749"/>
      <c r="E34" s="749"/>
      <c r="F34" s="749"/>
      <c r="G34" s="749"/>
      <c r="H34" s="749"/>
      <c r="I34" s="749"/>
      <c r="J34" s="749"/>
      <c r="K34" s="749"/>
      <c r="L34" s="749"/>
      <c r="M34" s="749"/>
      <c r="N34" s="749"/>
      <c r="O34" s="749"/>
      <c r="P34" s="750"/>
    </row>
    <row r="35" spans="2:17" ht="18" customHeight="1" thickBot="1">
      <c r="B35" s="751"/>
      <c r="C35" s="752"/>
      <c r="D35" s="752"/>
      <c r="E35" s="752"/>
      <c r="F35" s="752"/>
      <c r="G35" s="752"/>
      <c r="H35" s="752"/>
      <c r="I35" s="752"/>
      <c r="J35" s="752"/>
      <c r="K35" s="752"/>
      <c r="L35" s="752"/>
      <c r="M35" s="752"/>
      <c r="N35" s="752"/>
      <c r="O35" s="752"/>
      <c r="P35" s="753"/>
    </row>
    <row r="36" spans="2:17" s="17" customFormat="1" ht="9" customHeight="1"/>
    <row r="37" spans="2:17" s="17" customFormat="1" ht="20.25" customHeight="1" thickBot="1">
      <c r="B37" s="17" t="s">
        <v>572</v>
      </c>
    </row>
    <row r="38" spans="2:17" s="17" customFormat="1" ht="18" customHeight="1">
      <c r="B38" s="1131" t="s">
        <v>573</v>
      </c>
      <c r="C38" s="1132"/>
      <c r="D38" s="1132"/>
      <c r="E38" s="1132"/>
      <c r="F38" s="1133"/>
      <c r="G38" s="1134"/>
      <c r="H38" s="1134"/>
      <c r="I38" s="1134"/>
      <c r="J38" s="1135"/>
      <c r="K38" s="1136" t="s">
        <v>30</v>
      </c>
      <c r="L38" s="1137"/>
      <c r="M38" s="1138"/>
      <c r="N38" s="1139"/>
      <c r="O38" s="1139"/>
      <c r="P38" s="1140"/>
    </row>
    <row r="39" spans="2:17" s="17" customFormat="1" ht="18" customHeight="1" thickBot="1">
      <c r="B39" s="1114" t="s">
        <v>39</v>
      </c>
      <c r="C39" s="1115"/>
      <c r="D39" s="1115"/>
      <c r="E39" s="1115"/>
      <c r="F39" s="1116"/>
      <c r="G39" s="1117"/>
      <c r="H39" s="1118"/>
      <c r="I39" s="1118"/>
      <c r="J39" s="1119"/>
      <c r="K39" s="1120" t="s">
        <v>40</v>
      </c>
      <c r="L39" s="1120"/>
      <c r="M39" s="1120"/>
      <c r="N39" s="1120"/>
      <c r="O39" s="1120"/>
      <c r="P39" s="1121"/>
      <c r="Q39" s="754"/>
    </row>
    <row r="40" spans="2:17" s="17" customFormat="1" ht="9" customHeight="1"/>
    <row r="41" spans="2:17" s="17" customFormat="1" ht="20.25" customHeight="1" thickBot="1">
      <c r="B41" s="17" t="s">
        <v>41</v>
      </c>
    </row>
    <row r="42" spans="2:17" s="17" customFormat="1" ht="18" customHeight="1" thickBot="1">
      <c r="B42" s="1122" t="s">
        <v>42</v>
      </c>
      <c r="C42" s="1123"/>
      <c r="D42" s="1124"/>
      <c r="E42" s="1125"/>
      <c r="F42" s="1125"/>
      <c r="G42" s="1126"/>
      <c r="H42" s="1127" t="s">
        <v>43</v>
      </c>
      <c r="I42" s="1128"/>
      <c r="J42" s="1129" t="s">
        <v>574</v>
      </c>
      <c r="K42" s="1129"/>
      <c r="L42" s="1129"/>
      <c r="M42" s="1129"/>
      <c r="N42" s="1129"/>
      <c r="O42" s="1129"/>
      <c r="P42" s="1130"/>
    </row>
    <row r="43" spans="2:17" s="302" customFormat="1" ht="18" customHeight="1">
      <c r="B43" s="301" t="s">
        <v>488</v>
      </c>
    </row>
    <row r="44" spans="2:17" s="17" customFormat="1" ht="9" customHeight="1">
      <c r="B44" s="1112"/>
      <c r="C44" s="1112"/>
      <c r="D44" s="755"/>
      <c r="G44" s="1113"/>
      <c r="H44" s="1113"/>
      <c r="I44" s="1113"/>
      <c r="J44" s="1113"/>
      <c r="K44" s="1113"/>
      <c r="L44" s="1113"/>
      <c r="M44" s="1113"/>
      <c r="N44" s="1113"/>
    </row>
    <row r="45" spans="2:17" ht="16.5" customHeight="1">
      <c r="B45" s="294" t="s">
        <v>643</v>
      </c>
    </row>
    <row r="46" spans="2:17" ht="16.5" customHeight="1">
      <c r="B46" s="735" t="s">
        <v>15</v>
      </c>
      <c r="C46" s="736"/>
      <c r="D46" s="736"/>
      <c r="E46" s="736"/>
      <c r="F46" s="736"/>
      <c r="G46" s="736"/>
      <c r="H46" s="736"/>
      <c r="I46" s="736"/>
      <c r="J46" s="736"/>
      <c r="K46" s="736"/>
      <c r="L46" s="736"/>
      <c r="M46" s="736"/>
      <c r="N46" s="737"/>
      <c r="O46" s="736"/>
      <c r="P46" s="736"/>
    </row>
    <row r="47" spans="2:17" s="738" customFormat="1"/>
  </sheetData>
  <mergeCells count="48">
    <mergeCell ref="B9:C9"/>
    <mergeCell ref="D9:P9"/>
    <mergeCell ref="B1:P1"/>
    <mergeCell ref="K6:L6"/>
    <mergeCell ref="M6:O6"/>
    <mergeCell ref="B8:C8"/>
    <mergeCell ref="D8:N8"/>
    <mergeCell ref="B10:C10"/>
    <mergeCell ref="I10:J10"/>
    <mergeCell ref="K10:P10"/>
    <mergeCell ref="D10:H10"/>
    <mergeCell ref="B11:C11"/>
    <mergeCell ref="D11:E11"/>
    <mergeCell ref="F11:P11"/>
    <mergeCell ref="B22:C23"/>
    <mergeCell ref="D23:P23"/>
    <mergeCell ref="D22:I22"/>
    <mergeCell ref="B16:C16"/>
    <mergeCell ref="D16:P16"/>
    <mergeCell ref="B19:C19"/>
    <mergeCell ref="D19:E19"/>
    <mergeCell ref="F19:P19"/>
    <mergeCell ref="B17:C17"/>
    <mergeCell ref="D17:P17"/>
    <mergeCell ref="B18:C18"/>
    <mergeCell ref="D18:H18"/>
    <mergeCell ref="I18:J18"/>
    <mergeCell ref="K18:P18"/>
    <mergeCell ref="B12:C13"/>
    <mergeCell ref="D12:E12"/>
    <mergeCell ref="F12:P12"/>
    <mergeCell ref="D13:E13"/>
    <mergeCell ref="F13:P13"/>
    <mergeCell ref="B38:F38"/>
    <mergeCell ref="G38:J38"/>
    <mergeCell ref="K38:L38"/>
    <mergeCell ref="M38:P38"/>
    <mergeCell ref="B24:C24"/>
    <mergeCell ref="D24:P24"/>
    <mergeCell ref="B44:C44"/>
    <mergeCell ref="G44:N44"/>
    <mergeCell ref="B39:F39"/>
    <mergeCell ref="G39:J39"/>
    <mergeCell ref="K39:P39"/>
    <mergeCell ref="B42:C42"/>
    <mergeCell ref="D42:G42"/>
    <mergeCell ref="H42:I42"/>
    <mergeCell ref="J42:P42"/>
  </mergeCells>
  <phoneticPr fontId="3"/>
  <pageMargins left="0.55118110236220474" right="0.47244094488188981" top="0.35433070866141736" bottom="0.35433070866141736" header="0.39370078740157483" footer="0.27559055118110237"/>
  <pageSetup paperSize="9" scale="93" orientation="portrait" r:id="rId1"/>
  <headerFooter alignWithMargins="0">
    <oddFooter>&amp;R&amp;9&amp;A</oddFooter>
  </headerFooter>
  <colBreaks count="1" manualBreakCount="1">
    <brk id="7" max="47"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8"/>
  <sheetViews>
    <sheetView showGridLines="0" zoomScale="90" zoomScaleNormal="90" zoomScaleSheetLayoutView="70" zoomScalePageLayoutView="110" workbookViewId="0"/>
  </sheetViews>
  <sheetFormatPr defaultColWidth="3.375" defaultRowHeight="16.5" customHeight="1"/>
  <cols>
    <col min="1" max="27" width="3.5" style="210" customWidth="1"/>
    <col min="28" max="256" width="3.375" style="210"/>
    <col min="257" max="283" width="3.5" style="210" customWidth="1"/>
    <col min="284" max="512" width="3.375" style="210"/>
    <col min="513" max="539" width="3.5" style="210" customWidth="1"/>
    <col min="540" max="768" width="3.375" style="210"/>
    <col min="769" max="795" width="3.5" style="210" customWidth="1"/>
    <col min="796" max="1024" width="3.375" style="210"/>
    <col min="1025" max="1051" width="3.5" style="210" customWidth="1"/>
    <col min="1052" max="1280" width="3.375" style="210"/>
    <col min="1281" max="1307" width="3.5" style="210" customWidth="1"/>
    <col min="1308" max="1536" width="3.375" style="210"/>
    <col min="1537" max="1563" width="3.5" style="210" customWidth="1"/>
    <col min="1564" max="1792" width="3.375" style="210"/>
    <col min="1793" max="1819" width="3.5" style="210" customWidth="1"/>
    <col min="1820" max="2048" width="3.375" style="210"/>
    <col min="2049" max="2075" width="3.5" style="210" customWidth="1"/>
    <col min="2076" max="2304" width="3.375" style="210"/>
    <col min="2305" max="2331" width="3.5" style="210" customWidth="1"/>
    <col min="2332" max="2560" width="3.375" style="210"/>
    <col min="2561" max="2587" width="3.5" style="210" customWidth="1"/>
    <col min="2588" max="2816" width="3.375" style="210"/>
    <col min="2817" max="2843" width="3.5" style="210" customWidth="1"/>
    <col min="2844" max="3072" width="3.375" style="210"/>
    <col min="3073" max="3099" width="3.5" style="210" customWidth="1"/>
    <col min="3100" max="3328" width="3.375" style="210"/>
    <col min="3329" max="3355" width="3.5" style="210" customWidth="1"/>
    <col min="3356" max="3584" width="3.375" style="210"/>
    <col min="3585" max="3611" width="3.5" style="210" customWidth="1"/>
    <col min="3612" max="3840" width="3.375" style="210"/>
    <col min="3841" max="3867" width="3.5" style="210" customWidth="1"/>
    <col min="3868" max="4096" width="3.375" style="210"/>
    <col min="4097" max="4123" width="3.5" style="210" customWidth="1"/>
    <col min="4124" max="4352" width="3.375" style="210"/>
    <col min="4353" max="4379" width="3.5" style="210" customWidth="1"/>
    <col min="4380" max="4608" width="3.375" style="210"/>
    <col min="4609" max="4635" width="3.5" style="210" customWidth="1"/>
    <col min="4636" max="4864" width="3.375" style="210"/>
    <col min="4865" max="4891" width="3.5" style="210" customWidth="1"/>
    <col min="4892" max="5120" width="3.375" style="210"/>
    <col min="5121" max="5147" width="3.5" style="210" customWidth="1"/>
    <col min="5148" max="5376" width="3.375" style="210"/>
    <col min="5377" max="5403" width="3.5" style="210" customWidth="1"/>
    <col min="5404" max="5632" width="3.375" style="210"/>
    <col min="5633" max="5659" width="3.5" style="210" customWidth="1"/>
    <col min="5660" max="5888" width="3.375" style="210"/>
    <col min="5889" max="5915" width="3.5" style="210" customWidth="1"/>
    <col min="5916" max="6144" width="3.375" style="210"/>
    <col min="6145" max="6171" width="3.5" style="210" customWidth="1"/>
    <col min="6172" max="6400" width="3.375" style="210"/>
    <col min="6401" max="6427" width="3.5" style="210" customWidth="1"/>
    <col min="6428" max="6656" width="3.375" style="210"/>
    <col min="6657" max="6683" width="3.5" style="210" customWidth="1"/>
    <col min="6684" max="6912" width="3.375" style="210"/>
    <col min="6913" max="6939" width="3.5" style="210" customWidth="1"/>
    <col min="6940" max="7168" width="3.375" style="210"/>
    <col min="7169" max="7195" width="3.5" style="210" customWidth="1"/>
    <col min="7196" max="7424" width="3.375" style="210"/>
    <col min="7425" max="7451" width="3.5" style="210" customWidth="1"/>
    <col min="7452" max="7680" width="3.375" style="210"/>
    <col min="7681" max="7707" width="3.5" style="210" customWidth="1"/>
    <col min="7708" max="7936" width="3.375" style="210"/>
    <col min="7937" max="7963" width="3.5" style="210" customWidth="1"/>
    <col min="7964" max="8192" width="3.375" style="210"/>
    <col min="8193" max="8219" width="3.5" style="210" customWidth="1"/>
    <col min="8220" max="8448" width="3.375" style="210"/>
    <col min="8449" max="8475" width="3.5" style="210" customWidth="1"/>
    <col min="8476" max="8704" width="3.375" style="210"/>
    <col min="8705" max="8731" width="3.5" style="210" customWidth="1"/>
    <col min="8732" max="8960" width="3.375" style="210"/>
    <col min="8961" max="8987" width="3.5" style="210" customWidth="1"/>
    <col min="8988" max="9216" width="3.375" style="210"/>
    <col min="9217" max="9243" width="3.5" style="210" customWidth="1"/>
    <col min="9244" max="9472" width="3.375" style="210"/>
    <col min="9473" max="9499" width="3.5" style="210" customWidth="1"/>
    <col min="9500" max="9728" width="3.375" style="210"/>
    <col min="9729" max="9755" width="3.5" style="210" customWidth="1"/>
    <col min="9756" max="9984" width="3.375" style="210"/>
    <col min="9985" max="10011" width="3.5" style="210" customWidth="1"/>
    <col min="10012" max="10240" width="3.375" style="210"/>
    <col min="10241" max="10267" width="3.5" style="210" customWidth="1"/>
    <col min="10268" max="10496" width="3.375" style="210"/>
    <col min="10497" max="10523" width="3.5" style="210" customWidth="1"/>
    <col min="10524" max="10752" width="3.375" style="210"/>
    <col min="10753" max="10779" width="3.5" style="210" customWidth="1"/>
    <col min="10780" max="11008" width="3.375" style="210"/>
    <col min="11009" max="11035" width="3.5" style="210" customWidth="1"/>
    <col min="11036" max="11264" width="3.375" style="210"/>
    <col min="11265" max="11291" width="3.5" style="210" customWidth="1"/>
    <col min="11292" max="11520" width="3.375" style="210"/>
    <col min="11521" max="11547" width="3.5" style="210" customWidth="1"/>
    <col min="11548" max="11776" width="3.375" style="210"/>
    <col min="11777" max="11803" width="3.5" style="210" customWidth="1"/>
    <col min="11804" max="12032" width="3.375" style="210"/>
    <col min="12033" max="12059" width="3.5" style="210" customWidth="1"/>
    <col min="12060" max="12288" width="3.375" style="210"/>
    <col min="12289" max="12315" width="3.5" style="210" customWidth="1"/>
    <col min="12316" max="12544" width="3.375" style="210"/>
    <col min="12545" max="12571" width="3.5" style="210" customWidth="1"/>
    <col min="12572" max="12800" width="3.375" style="210"/>
    <col min="12801" max="12827" width="3.5" style="210" customWidth="1"/>
    <col min="12828" max="13056" width="3.375" style="210"/>
    <col min="13057" max="13083" width="3.5" style="210" customWidth="1"/>
    <col min="13084" max="13312" width="3.375" style="210"/>
    <col min="13313" max="13339" width="3.5" style="210" customWidth="1"/>
    <col min="13340" max="13568" width="3.375" style="210"/>
    <col min="13569" max="13595" width="3.5" style="210" customWidth="1"/>
    <col min="13596" max="13824" width="3.375" style="210"/>
    <col min="13825" max="13851" width="3.5" style="210" customWidth="1"/>
    <col min="13852" max="14080" width="3.375" style="210"/>
    <col min="14081" max="14107" width="3.5" style="210" customWidth="1"/>
    <col min="14108" max="14336" width="3.375" style="210"/>
    <col min="14337" max="14363" width="3.5" style="210" customWidth="1"/>
    <col min="14364" max="14592" width="3.375" style="210"/>
    <col min="14593" max="14619" width="3.5" style="210" customWidth="1"/>
    <col min="14620" max="14848" width="3.375" style="210"/>
    <col min="14849" max="14875" width="3.5" style="210" customWidth="1"/>
    <col min="14876" max="15104" width="3.375" style="210"/>
    <col min="15105" max="15131" width="3.5" style="210" customWidth="1"/>
    <col min="15132" max="15360" width="3.375" style="210"/>
    <col min="15361" max="15387" width="3.5" style="210" customWidth="1"/>
    <col min="15388" max="15616" width="3.375" style="210"/>
    <col min="15617" max="15643" width="3.5" style="210" customWidth="1"/>
    <col min="15644" max="15872" width="3.375" style="210"/>
    <col min="15873" max="15899" width="3.5" style="210" customWidth="1"/>
    <col min="15900" max="16128" width="3.375" style="210"/>
    <col min="16129" max="16155" width="3.5" style="210" customWidth="1"/>
    <col min="16156" max="16384" width="3.375" style="210"/>
  </cols>
  <sheetData>
    <row r="1" spans="1:6" ht="16.5" customHeight="1">
      <c r="A1" s="336" t="s">
        <v>408</v>
      </c>
    </row>
    <row r="3" spans="1:6" ht="16.5" customHeight="1">
      <c r="A3" s="337" t="s">
        <v>409</v>
      </c>
    </row>
    <row r="4" spans="1:6" ht="16.5" customHeight="1">
      <c r="A4" s="54" t="s">
        <v>410</v>
      </c>
    </row>
    <row r="5" spans="1:6" ht="16.5" customHeight="1">
      <c r="A5" s="54" t="s">
        <v>411</v>
      </c>
    </row>
    <row r="7" spans="1:6" ht="16.5" customHeight="1">
      <c r="A7" s="54" t="s">
        <v>412</v>
      </c>
      <c r="B7" s="337"/>
      <c r="C7" s="337"/>
      <c r="D7" s="337"/>
      <c r="E7" s="337"/>
      <c r="F7" s="337"/>
    </row>
    <row r="8" spans="1:6" ht="16.5" customHeight="1">
      <c r="A8" s="902" t="s">
        <v>653</v>
      </c>
    </row>
  </sheetData>
  <phoneticPr fontId="3"/>
  <hyperlinks>
    <hyperlink ref="A8" r:id="rId1" xr:uid="{00000000-0004-0000-1B00-000000000000}"/>
  </hyperlinks>
  <pageMargins left="0.39370078740157483" right="0.39370078740157483" top="0.19685039370078741" bottom="0.39370078740157483" header="0" footer="0"/>
  <pageSetup paperSize="9" fitToHeight="0" orientation="portrait" verticalDpi="300" r:id="rId2"/>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O37"/>
  <sheetViews>
    <sheetView showGridLines="0" zoomScale="90" zoomScaleNormal="90" zoomScaleSheetLayoutView="55" workbookViewId="0"/>
  </sheetViews>
  <sheetFormatPr defaultColWidth="9" defaultRowHeight="13.5"/>
  <cols>
    <col min="1" max="1" width="1.625" style="28" customWidth="1"/>
    <col min="2" max="4" width="14.375" style="28" customWidth="1"/>
    <col min="5" max="5" width="13.875" style="28" customWidth="1"/>
    <col min="6" max="6" width="10.125" style="28" customWidth="1"/>
    <col min="7" max="7" width="2.75" style="28" customWidth="1"/>
    <col min="8" max="8" width="5.625" style="28" customWidth="1"/>
    <col min="9" max="9" width="6.25" style="28" customWidth="1"/>
    <col min="10" max="11" width="6.625" style="28" customWidth="1"/>
    <col min="12" max="16384" width="9" style="28"/>
  </cols>
  <sheetData>
    <row r="1" spans="1:15" s="25" customFormat="1" ht="27.75" customHeight="1" thickTop="1" thickBot="1">
      <c r="B1" s="2581" t="s">
        <v>413</v>
      </c>
      <c r="C1" s="2581"/>
      <c r="D1" s="2581"/>
      <c r="E1" s="2581"/>
      <c r="F1" s="2581"/>
      <c r="G1" s="2581"/>
      <c r="H1" s="2581"/>
      <c r="I1" s="2581"/>
      <c r="J1" s="2581"/>
      <c r="K1" s="2581"/>
      <c r="L1" s="26"/>
      <c r="M1" s="26"/>
      <c r="N1" s="26"/>
      <c r="O1" s="26"/>
    </row>
    <row r="2" spans="1:15" ht="24" thickTop="1">
      <c r="A2" s="25"/>
      <c r="B2" s="27"/>
      <c r="D2" s="27"/>
      <c r="F2" s="27"/>
      <c r="G2" s="27"/>
      <c r="H2" s="27"/>
      <c r="I2" s="27"/>
      <c r="J2" s="27"/>
      <c r="K2" s="199" t="str">
        <f>'発注書（表紙） '!P2</f>
        <v>2026年4月改訂版</v>
      </c>
      <c r="L2" s="150"/>
      <c r="M2" s="29"/>
      <c r="N2" s="29"/>
      <c r="O2" s="29"/>
    </row>
    <row r="3" spans="1:15" ht="18" customHeight="1">
      <c r="B3" s="1"/>
      <c r="C3" s="2"/>
      <c r="K3" s="3" t="s">
        <v>414</v>
      </c>
    </row>
    <row r="4" spans="1:15" ht="18" customHeight="1">
      <c r="B4" s="30" t="s">
        <v>415</v>
      </c>
      <c r="E4" s="1" t="s">
        <v>416</v>
      </c>
    </row>
    <row r="5" spans="1:15" ht="18" customHeight="1">
      <c r="B5" s="30"/>
      <c r="E5" s="1"/>
    </row>
    <row r="6" spans="1:15" ht="78" customHeight="1">
      <c r="B6" s="2582" t="s">
        <v>417</v>
      </c>
      <c r="C6" s="2582"/>
      <c r="D6" s="2582"/>
      <c r="E6" s="2582"/>
      <c r="F6" s="2582"/>
      <c r="G6" s="2582"/>
      <c r="H6" s="2582"/>
      <c r="I6" s="2582"/>
      <c r="J6" s="2582"/>
      <c r="K6" s="2582"/>
    </row>
    <row r="7" spans="1:15" ht="9" customHeight="1">
      <c r="A7" s="2"/>
      <c r="B7" t="s">
        <v>418</v>
      </c>
      <c r="C7" s="31"/>
      <c r="F7" s="32"/>
      <c r="G7" s="32"/>
      <c r="H7" s="32"/>
      <c r="I7" s="32"/>
      <c r="J7" s="32"/>
      <c r="K7" s="32"/>
    </row>
    <row r="8" spans="1:15" s="33" customFormat="1" ht="18" customHeight="1">
      <c r="A8" s="33" t="s">
        <v>419</v>
      </c>
      <c r="B8" s="33" t="s">
        <v>420</v>
      </c>
      <c r="D8" s="34"/>
      <c r="G8" s="28"/>
      <c r="I8" s="64"/>
      <c r="J8" s="64"/>
      <c r="K8" s="335" t="s">
        <v>421</v>
      </c>
      <c r="L8" s="65"/>
    </row>
    <row r="9" spans="1:15" ht="3" customHeight="1" thickBot="1"/>
    <row r="10" spans="1:15" s="35" customFormat="1" ht="20.25" customHeight="1" thickTop="1">
      <c r="B10" s="36" t="s">
        <v>422</v>
      </c>
      <c r="C10" s="2597"/>
      <c r="D10" s="2598"/>
      <c r="E10" s="2598"/>
      <c r="F10" s="2598"/>
      <c r="G10" s="2598"/>
      <c r="H10" s="2598"/>
      <c r="I10" s="2599"/>
      <c r="J10" s="2583"/>
      <c r="K10" s="2584"/>
    </row>
    <row r="11" spans="1:15" s="35" customFormat="1" ht="20.25" customHeight="1">
      <c r="B11" s="37" t="s">
        <v>423</v>
      </c>
      <c r="C11" s="2600"/>
      <c r="D11" s="2601"/>
      <c r="E11" s="2601"/>
      <c r="F11" s="2601"/>
      <c r="G11" s="2601"/>
      <c r="H11" s="2601"/>
      <c r="I11" s="2602"/>
      <c r="J11" s="2585"/>
      <c r="K11" s="2586"/>
    </row>
    <row r="12" spans="1:15" s="35" customFormat="1" ht="20.25" customHeight="1">
      <c r="B12" s="38" t="s">
        <v>4</v>
      </c>
      <c r="C12" s="2600"/>
      <c r="D12" s="2601"/>
      <c r="E12" s="2601"/>
      <c r="F12" s="2601"/>
      <c r="G12" s="2601"/>
      <c r="H12" s="2601"/>
      <c r="I12" s="2602"/>
      <c r="J12" s="2587"/>
      <c r="K12" s="2588"/>
    </row>
    <row r="13" spans="1:15" s="35" customFormat="1" ht="20.25" customHeight="1">
      <c r="B13" s="39" t="s">
        <v>424</v>
      </c>
      <c r="C13" s="2594"/>
      <c r="D13" s="2595"/>
      <c r="E13" s="2595"/>
      <c r="F13" s="2595"/>
      <c r="G13" s="2595"/>
      <c r="H13" s="2595"/>
      <c r="I13" s="2595"/>
      <c r="J13" s="2595"/>
      <c r="K13" s="2603"/>
    </row>
    <row r="14" spans="1:15" s="35" customFormat="1" ht="20.25" customHeight="1">
      <c r="B14" s="40" t="s">
        <v>425</v>
      </c>
      <c r="C14" s="2594"/>
      <c r="D14" s="2595"/>
      <c r="E14" s="2595"/>
      <c r="F14" s="2595"/>
      <c r="G14" s="2595"/>
      <c r="H14" s="2595"/>
      <c r="I14" s="2595"/>
      <c r="J14" s="2595"/>
      <c r="K14" s="2603"/>
    </row>
    <row r="15" spans="1:15" s="35" customFormat="1" ht="20.25" customHeight="1">
      <c r="B15" s="39" t="s">
        <v>426</v>
      </c>
      <c r="C15" s="2594" t="s">
        <v>9</v>
      </c>
      <c r="D15" s="2595"/>
      <c r="E15" s="2595"/>
      <c r="F15" s="2595"/>
      <c r="G15" s="2595"/>
      <c r="H15" s="2595"/>
      <c r="I15" s="2595"/>
      <c r="J15" s="2595"/>
      <c r="K15" s="2603"/>
    </row>
    <row r="16" spans="1:15" s="35" customFormat="1" ht="20.25" customHeight="1">
      <c r="B16" s="41" t="s">
        <v>119</v>
      </c>
      <c r="C16" s="2594"/>
      <c r="D16" s="2595"/>
      <c r="E16" s="2595"/>
      <c r="F16" s="2595"/>
      <c r="G16" s="2595"/>
      <c r="H16" s="2595"/>
      <c r="I16" s="2595"/>
      <c r="J16" s="2595"/>
      <c r="K16" s="2603"/>
    </row>
    <row r="17" spans="1:11" s="35" customFormat="1" ht="20.25" customHeight="1" thickBot="1">
      <c r="B17" s="42" t="s">
        <v>427</v>
      </c>
      <c r="C17" s="2604"/>
      <c r="D17" s="2605"/>
      <c r="E17" s="62" t="s">
        <v>428</v>
      </c>
      <c r="F17" s="2606"/>
      <c r="G17" s="2607"/>
      <c r="H17" s="2607"/>
      <c r="I17" s="2607"/>
      <c r="J17" s="2607"/>
      <c r="K17" s="2608"/>
    </row>
    <row r="18" spans="1:11" ht="14.25" thickTop="1">
      <c r="B18" s="4" t="s">
        <v>429</v>
      </c>
      <c r="D18" s="4"/>
      <c r="F18" s="4"/>
      <c r="G18" s="4"/>
      <c r="H18" s="4"/>
      <c r="I18" s="4"/>
      <c r="J18" s="4"/>
    </row>
    <row r="19" spans="1:11" ht="6.75" customHeight="1">
      <c r="B19" s="4"/>
      <c r="D19" s="4"/>
      <c r="F19" s="4"/>
      <c r="G19" s="4"/>
      <c r="H19" s="4"/>
      <c r="I19" s="4"/>
      <c r="J19" s="4"/>
    </row>
    <row r="20" spans="1:11">
      <c r="A20" t="s">
        <v>430</v>
      </c>
    </row>
    <row r="21" spans="1:11" s="43" customFormat="1" ht="3" customHeight="1" thickBot="1"/>
    <row r="22" spans="1:11" s="35" customFormat="1" ht="20.25" customHeight="1">
      <c r="B22" s="44" t="s">
        <v>422</v>
      </c>
      <c r="C22" s="2609"/>
      <c r="D22" s="2610"/>
      <c r="E22" s="2610"/>
      <c r="F22" s="2610"/>
      <c r="G22" s="2610"/>
      <c r="H22" s="2610"/>
      <c r="I22" s="2610"/>
      <c r="J22" s="2610"/>
      <c r="K22" s="2611"/>
    </row>
    <row r="23" spans="1:11" s="35" customFormat="1" ht="20.25" customHeight="1">
      <c r="B23" s="45" t="s">
        <v>4</v>
      </c>
      <c r="C23" s="2600"/>
      <c r="D23" s="2601"/>
      <c r="E23" s="2601"/>
      <c r="F23" s="2601"/>
      <c r="G23" s="2601"/>
      <c r="H23" s="2601"/>
      <c r="I23" s="2601"/>
      <c r="J23" s="2601"/>
      <c r="K23" s="2612"/>
    </row>
    <row r="24" spans="1:11" s="35" customFormat="1" ht="20.25" customHeight="1">
      <c r="B24" s="46" t="s">
        <v>424</v>
      </c>
      <c r="C24" s="2594" t="s">
        <v>431</v>
      </c>
      <c r="D24" s="2595"/>
      <c r="E24" s="2595"/>
      <c r="F24" s="2595"/>
      <c r="G24" s="2595"/>
      <c r="H24" s="2595"/>
      <c r="I24" s="2595"/>
      <c r="J24" s="2595"/>
      <c r="K24" s="2596"/>
    </row>
    <row r="25" spans="1:11" s="35" customFormat="1" ht="20.25" customHeight="1">
      <c r="B25" s="47" t="s">
        <v>425</v>
      </c>
      <c r="C25" s="2594"/>
      <c r="D25" s="2595"/>
      <c r="E25" s="2595"/>
      <c r="F25" s="2595"/>
      <c r="G25" s="2595"/>
      <c r="H25" s="2595"/>
      <c r="I25" s="2595"/>
      <c r="J25" s="2595"/>
      <c r="K25" s="2596"/>
    </row>
    <row r="26" spans="1:11" s="35" customFormat="1" ht="20.25" customHeight="1">
      <c r="B26" s="46" t="s">
        <v>426</v>
      </c>
      <c r="C26" s="2594" t="s">
        <v>369</v>
      </c>
      <c r="D26" s="2595"/>
      <c r="E26" s="2595"/>
      <c r="F26" s="2595"/>
      <c r="G26" s="2595"/>
      <c r="H26" s="2595"/>
      <c r="I26" s="2595"/>
      <c r="J26" s="2595"/>
      <c r="K26" s="2596"/>
    </row>
    <row r="27" spans="1:11" s="35" customFormat="1" ht="20.25" customHeight="1">
      <c r="B27" s="48" t="s">
        <v>119</v>
      </c>
      <c r="C27" s="2594"/>
      <c r="D27" s="2595"/>
      <c r="E27" s="2595"/>
      <c r="F27" s="2595"/>
      <c r="G27" s="2595"/>
      <c r="H27" s="2595"/>
      <c r="I27" s="2595"/>
      <c r="J27" s="2595"/>
      <c r="K27" s="2596"/>
    </row>
    <row r="28" spans="1:11" s="35" customFormat="1" ht="20.25" customHeight="1" thickBot="1">
      <c r="B28" s="49" t="s">
        <v>427</v>
      </c>
      <c r="C28" s="2589"/>
      <c r="D28" s="2590"/>
      <c r="E28" s="63" t="s">
        <v>428</v>
      </c>
      <c r="F28" s="2591"/>
      <c r="G28" s="2592"/>
      <c r="H28" s="2592"/>
      <c r="I28" s="2592"/>
      <c r="J28" s="2592"/>
      <c r="K28" s="2593"/>
    </row>
    <row r="29" spans="1:11" s="35" customFormat="1" ht="20.25" customHeight="1">
      <c r="B29" s="50"/>
      <c r="C29" s="51"/>
      <c r="D29" s="51"/>
      <c r="E29" s="52"/>
      <c r="F29" s="51"/>
      <c r="G29" s="51"/>
      <c r="H29" s="51"/>
      <c r="I29" s="51"/>
      <c r="J29" s="51"/>
      <c r="K29" s="51"/>
    </row>
    <row r="30" spans="1:11" s="35" customFormat="1" ht="20.25" customHeight="1">
      <c r="B30" s="50"/>
      <c r="C30" s="51"/>
      <c r="D30" s="51"/>
      <c r="E30" s="52"/>
      <c r="F30" s="51"/>
      <c r="G30" s="51"/>
      <c r="H30" s="51"/>
      <c r="I30" s="51"/>
      <c r="J30" s="51"/>
      <c r="K30" s="51"/>
    </row>
    <row r="31" spans="1:11" s="35" customFormat="1" ht="20.25" customHeight="1">
      <c r="B31" s="50"/>
      <c r="C31" s="51"/>
      <c r="D31" s="51"/>
      <c r="E31" s="52"/>
      <c r="F31" s="51"/>
      <c r="G31" s="51"/>
      <c r="H31" s="51"/>
      <c r="I31" s="51"/>
      <c r="J31" s="51"/>
      <c r="K31" s="51"/>
    </row>
    <row r="32" spans="1:11" s="35" customFormat="1" ht="20.25" customHeight="1">
      <c r="B32" s="50"/>
      <c r="C32" s="51"/>
      <c r="D32" s="51"/>
      <c r="E32" s="52"/>
      <c r="F32" s="51"/>
      <c r="G32" s="51"/>
      <c r="H32" s="51"/>
      <c r="I32" s="51"/>
      <c r="J32" s="51"/>
      <c r="K32" s="51"/>
    </row>
    <row r="33" spans="2:14" s="35" customFormat="1" ht="20.25" customHeight="1">
      <c r="B33" s="50"/>
      <c r="C33" s="51"/>
      <c r="D33" s="51"/>
      <c r="E33" s="52"/>
      <c r="F33" s="51"/>
      <c r="G33" s="51"/>
      <c r="H33" s="51"/>
      <c r="I33" s="51"/>
      <c r="J33" s="51"/>
      <c r="K33" s="51"/>
    </row>
    <row r="34" spans="2:14" ht="15.75" customHeight="1">
      <c r="B34" s="423" t="s">
        <v>15</v>
      </c>
      <c r="C34" s="424"/>
      <c r="D34" s="424"/>
      <c r="E34" s="424"/>
      <c r="F34" s="424"/>
      <c r="G34" s="424"/>
      <c r="H34" s="424"/>
      <c r="I34" s="424"/>
      <c r="J34" s="424"/>
      <c r="K34" s="424"/>
      <c r="N34" s="3"/>
    </row>
    <row r="35" spans="2:14" s="424" customFormat="1">
      <c r="B35" s="2578"/>
      <c r="C35" s="2578"/>
      <c r="D35" s="2578"/>
      <c r="E35" s="2578"/>
      <c r="F35" s="2578"/>
      <c r="G35" s="2578"/>
    </row>
    <row r="36" spans="2:14">
      <c r="B36" s="222"/>
      <c r="C36" s="222"/>
      <c r="D36" s="222"/>
      <c r="E36" s="222"/>
      <c r="F36" s="2579"/>
      <c r="G36" s="2579"/>
    </row>
    <row r="37" spans="2:14" ht="45" customHeight="1">
      <c r="B37" s="53"/>
      <c r="C37" s="53"/>
      <c r="D37" s="53"/>
      <c r="E37" s="53"/>
      <c r="F37" s="2580"/>
      <c r="G37" s="2580"/>
    </row>
  </sheetData>
  <mergeCells count="24">
    <mergeCell ref="C25:K25"/>
    <mergeCell ref="C26:K26"/>
    <mergeCell ref="C27:K27"/>
    <mergeCell ref="C16:K16"/>
    <mergeCell ref="C17:D17"/>
    <mergeCell ref="F17:K17"/>
    <mergeCell ref="C22:K22"/>
    <mergeCell ref="C23:K23"/>
    <mergeCell ref="B35:C35"/>
    <mergeCell ref="D35:G35"/>
    <mergeCell ref="F36:G36"/>
    <mergeCell ref="F37:G37"/>
    <mergeCell ref="B1:K1"/>
    <mergeCell ref="B6:K6"/>
    <mergeCell ref="J10:K12"/>
    <mergeCell ref="C28:D28"/>
    <mergeCell ref="F28:K28"/>
    <mergeCell ref="C24:K24"/>
    <mergeCell ref="C10:I10"/>
    <mergeCell ref="C11:I11"/>
    <mergeCell ref="C12:I12"/>
    <mergeCell ref="C13:K13"/>
    <mergeCell ref="C14:K14"/>
    <mergeCell ref="C15:K15"/>
  </mergeCells>
  <phoneticPr fontId="3"/>
  <pageMargins left="0.55118110236220474" right="0.47244094488188981" top="0.35433070866141736" bottom="0.35433070866141736" header="0.39370078740157483" footer="0.27559055118110237"/>
  <pageSetup paperSize="9" scale="97" orientation="portrait" r:id="rId1"/>
  <headerFooter alignWithMargins="0">
    <oddFooter>&amp;R&amp;9&amp;A</oddFoot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M31"/>
  <sheetViews>
    <sheetView showGridLines="0" zoomScale="90" zoomScaleNormal="90" zoomScaleSheetLayoutView="55" workbookViewId="0"/>
  </sheetViews>
  <sheetFormatPr defaultColWidth="9" defaultRowHeight="18.75"/>
  <cols>
    <col min="1" max="1" width="1.625" style="17" customWidth="1"/>
    <col min="2" max="2" width="3.5" style="17" bestFit="1" customWidth="1"/>
    <col min="3" max="3" width="14.375" style="17" customWidth="1"/>
    <col min="4" max="4" width="13.375" style="17" customWidth="1"/>
    <col min="5" max="5" width="3.5" style="17" customWidth="1"/>
    <col min="6" max="6" width="12.625" style="17" customWidth="1"/>
    <col min="7" max="7" width="13.875" style="17" customWidth="1"/>
    <col min="8" max="8" width="13.75" style="17" customWidth="1"/>
    <col min="9" max="9" width="1.75" style="17" customWidth="1"/>
    <col min="10" max="11" width="6.375" style="17" customWidth="1"/>
    <col min="12" max="13" width="6.625" style="17" customWidth="1"/>
    <col min="14" max="16384" width="9" style="17"/>
  </cols>
  <sheetData>
    <row r="1" spans="2:13" s="307" customFormat="1" ht="28.5" customHeight="1">
      <c r="B1" s="307" t="s">
        <v>598</v>
      </c>
      <c r="D1" s="308"/>
      <c r="E1" s="308"/>
      <c r="F1" s="308"/>
      <c r="G1" s="308"/>
    </row>
    <row r="2" spans="2:13">
      <c r="L2" s="199"/>
      <c r="M2" s="199" t="str">
        <f>'発注書（表紙） '!P2</f>
        <v>2026年4月改訂版</v>
      </c>
    </row>
    <row r="3" spans="2:13" s="809" customFormat="1" ht="19.5">
      <c r="B3" s="809" t="s">
        <v>440</v>
      </c>
      <c r="C3" s="442"/>
    </row>
    <row r="4" spans="2:13" s="809" customFormat="1" ht="5.25" customHeight="1" thickBot="1">
      <c r="B4" s="17"/>
    </row>
    <row r="5" spans="2:13" ht="21.75" customHeight="1" thickBot="1">
      <c r="B5" s="2461" t="s">
        <v>22</v>
      </c>
      <c r="C5" s="2462"/>
      <c r="D5" s="2653"/>
      <c r="E5" s="2654"/>
      <c r="F5" s="2438"/>
      <c r="G5" s="831"/>
      <c r="H5" s="831"/>
      <c r="I5" s="831"/>
      <c r="J5" s="831"/>
      <c r="K5" s="831"/>
      <c r="L5" s="831"/>
      <c r="M5" s="831"/>
    </row>
    <row r="6" spans="2:13" ht="36" customHeight="1" thickBot="1">
      <c r="B6" s="2461" t="s">
        <v>23</v>
      </c>
      <c r="C6" s="2462"/>
      <c r="D6" s="2655" t="s">
        <v>441</v>
      </c>
      <c r="E6" s="2656"/>
      <c r="F6" s="2656"/>
      <c r="G6" s="2656"/>
      <c r="H6" s="2656"/>
      <c r="I6" s="2656"/>
      <c r="J6" s="2656"/>
      <c r="K6" s="2656"/>
      <c r="L6" s="2656"/>
      <c r="M6" s="2657"/>
    </row>
    <row r="7" spans="2:13" ht="24.6" customHeight="1">
      <c r="B7" s="2624">
        <v>1</v>
      </c>
      <c r="C7" s="832" t="s">
        <v>28</v>
      </c>
      <c r="D7" s="2626"/>
      <c r="E7" s="2627"/>
      <c r="F7" s="2628"/>
      <c r="G7" s="2628"/>
      <c r="H7" s="2628"/>
      <c r="I7" s="2628"/>
      <c r="J7" s="2628"/>
      <c r="K7" s="2628"/>
      <c r="L7" s="2628"/>
      <c r="M7" s="2629"/>
    </row>
    <row r="8" spans="2:13" ht="19.5" customHeight="1" thickBot="1">
      <c r="B8" s="2625"/>
      <c r="C8" s="833" t="s">
        <v>29</v>
      </c>
      <c r="D8" s="834"/>
      <c r="E8" s="835" t="s">
        <v>30</v>
      </c>
      <c r="F8" s="836"/>
      <c r="G8" s="837" t="s">
        <v>31</v>
      </c>
      <c r="H8" s="838"/>
      <c r="I8" s="2649" t="s">
        <v>20</v>
      </c>
      <c r="J8" s="2650"/>
      <c r="K8" s="2651">
        <v>0</v>
      </c>
      <c r="L8" s="2651"/>
      <c r="M8" s="2652"/>
    </row>
    <row r="9" spans="2:13" ht="24.6" customHeight="1">
      <c r="B9" s="2624">
        <v>2</v>
      </c>
      <c r="C9" s="832" t="s">
        <v>28</v>
      </c>
      <c r="D9" s="2626"/>
      <c r="E9" s="2627"/>
      <c r="F9" s="2628"/>
      <c r="G9" s="2628"/>
      <c r="H9" s="2628"/>
      <c r="I9" s="2628"/>
      <c r="J9" s="2628"/>
      <c r="K9" s="2628"/>
      <c r="L9" s="2628"/>
      <c r="M9" s="2629"/>
    </row>
    <row r="10" spans="2:13" ht="19.5" customHeight="1" thickBot="1">
      <c r="B10" s="2625"/>
      <c r="C10" s="833" t="s">
        <v>29</v>
      </c>
      <c r="D10" s="834"/>
      <c r="E10" s="835" t="s">
        <v>30</v>
      </c>
      <c r="F10" s="836"/>
      <c r="G10" s="837" t="s">
        <v>31</v>
      </c>
      <c r="H10" s="838"/>
      <c r="I10" s="2649" t="s">
        <v>20</v>
      </c>
      <c r="J10" s="2650"/>
      <c r="K10" s="2651">
        <v>0</v>
      </c>
      <c r="L10" s="2651"/>
      <c r="M10" s="2652"/>
    </row>
    <row r="11" spans="2:13" ht="24.6" customHeight="1">
      <c r="B11" s="2624">
        <v>3</v>
      </c>
      <c r="C11" s="832" t="s">
        <v>28</v>
      </c>
      <c r="D11" s="2626"/>
      <c r="E11" s="2627"/>
      <c r="F11" s="2628"/>
      <c r="G11" s="2628"/>
      <c r="H11" s="2628"/>
      <c r="I11" s="2628"/>
      <c r="J11" s="2628"/>
      <c r="K11" s="2628"/>
      <c r="L11" s="2628"/>
      <c r="M11" s="2629"/>
    </row>
    <row r="12" spans="2:13" ht="19.5" customHeight="1" thickBot="1">
      <c r="B12" s="2625"/>
      <c r="C12" s="833" t="s">
        <v>29</v>
      </c>
      <c r="D12" s="834"/>
      <c r="E12" s="835" t="s">
        <v>30</v>
      </c>
      <c r="F12" s="836"/>
      <c r="G12" s="837" t="s">
        <v>31</v>
      </c>
      <c r="H12" s="838"/>
      <c r="I12" s="2649" t="s">
        <v>20</v>
      </c>
      <c r="J12" s="2650"/>
      <c r="K12" s="2651">
        <v>0</v>
      </c>
      <c r="L12" s="2651"/>
      <c r="M12" s="2652"/>
    </row>
    <row r="13" spans="2:13" ht="24.6" customHeight="1">
      <c r="B13" s="2624">
        <v>4</v>
      </c>
      <c r="C13" s="832" t="s">
        <v>28</v>
      </c>
      <c r="D13" s="2626"/>
      <c r="E13" s="2627"/>
      <c r="F13" s="2628"/>
      <c r="G13" s="2628"/>
      <c r="H13" s="2628"/>
      <c r="I13" s="2628"/>
      <c r="J13" s="2628"/>
      <c r="K13" s="2628"/>
      <c r="L13" s="2628"/>
      <c r="M13" s="2629"/>
    </row>
    <row r="14" spans="2:13" ht="19.5" customHeight="1" thickBot="1">
      <c r="B14" s="2625"/>
      <c r="C14" s="833" t="s">
        <v>29</v>
      </c>
      <c r="D14" s="834"/>
      <c r="E14" s="835" t="s">
        <v>30</v>
      </c>
      <c r="F14" s="836"/>
      <c r="G14" s="837" t="s">
        <v>31</v>
      </c>
      <c r="H14" s="838"/>
      <c r="I14" s="2649" t="s">
        <v>20</v>
      </c>
      <c r="J14" s="2650"/>
      <c r="K14" s="2651">
        <v>0</v>
      </c>
      <c r="L14" s="2651"/>
      <c r="M14" s="2652"/>
    </row>
    <row r="15" spans="2:13" ht="24.6" customHeight="1">
      <c r="B15" s="2624">
        <v>5</v>
      </c>
      <c r="C15" s="832" t="s">
        <v>28</v>
      </c>
      <c r="D15" s="2626"/>
      <c r="E15" s="2627"/>
      <c r="F15" s="2628"/>
      <c r="G15" s="2628"/>
      <c r="H15" s="2628"/>
      <c r="I15" s="2628"/>
      <c r="J15" s="2628"/>
      <c r="K15" s="2628"/>
      <c r="L15" s="2628"/>
      <c r="M15" s="2629"/>
    </row>
    <row r="16" spans="2:13" ht="19.5" customHeight="1" thickBot="1">
      <c r="B16" s="2625"/>
      <c r="C16" s="833" t="s">
        <v>29</v>
      </c>
      <c r="D16" s="834"/>
      <c r="E16" s="835" t="s">
        <v>30</v>
      </c>
      <c r="F16" s="836"/>
      <c r="G16" s="837" t="s">
        <v>31</v>
      </c>
      <c r="H16" s="838"/>
      <c r="I16" s="2649" t="s">
        <v>20</v>
      </c>
      <c r="J16" s="2650"/>
      <c r="K16" s="2651">
        <v>0</v>
      </c>
      <c r="L16" s="2651"/>
      <c r="M16" s="2652"/>
    </row>
    <row r="17" spans="2:13" ht="24.6" customHeight="1">
      <c r="B17" s="2624">
        <v>6</v>
      </c>
      <c r="C17" s="832" t="s">
        <v>28</v>
      </c>
      <c r="D17" s="2626"/>
      <c r="E17" s="2627"/>
      <c r="F17" s="2628"/>
      <c r="G17" s="2628"/>
      <c r="H17" s="2628"/>
      <c r="I17" s="2628"/>
      <c r="J17" s="2628"/>
      <c r="K17" s="2628"/>
      <c r="L17" s="2628"/>
      <c r="M17" s="2629"/>
    </row>
    <row r="18" spans="2:13" ht="19.5" customHeight="1" thickBot="1">
      <c r="B18" s="2625"/>
      <c r="C18" s="833" t="s">
        <v>29</v>
      </c>
      <c r="D18" s="834"/>
      <c r="E18" s="835" t="s">
        <v>30</v>
      </c>
      <c r="F18" s="836"/>
      <c r="G18" s="837" t="s">
        <v>31</v>
      </c>
      <c r="H18" s="839"/>
      <c r="I18" s="2630" t="s">
        <v>20</v>
      </c>
      <c r="J18" s="2631"/>
      <c r="K18" s="2632">
        <v>0</v>
      </c>
      <c r="L18" s="2632"/>
      <c r="M18" s="2633"/>
    </row>
    <row r="19" spans="2:13" ht="20.25" customHeight="1" thickBot="1">
      <c r="C19" s="840"/>
      <c r="D19" s="840"/>
      <c r="E19" s="840"/>
      <c r="F19" s="840"/>
      <c r="G19" s="840"/>
      <c r="H19" s="2634" t="s">
        <v>32</v>
      </c>
      <c r="I19" s="2635"/>
      <c r="J19" s="2636"/>
      <c r="K19" s="2637">
        <f>SUM(K8,K10,K12,K14,K16,K18)</f>
        <v>0</v>
      </c>
      <c r="L19" s="2638"/>
      <c r="M19" s="2639"/>
    </row>
    <row r="20" spans="2:13">
      <c r="M20" s="444" t="s">
        <v>442</v>
      </c>
    </row>
    <row r="21" spans="2:13" s="809" customFormat="1">
      <c r="G21" s="444"/>
    </row>
    <row r="22" spans="2:13" s="809" customFormat="1">
      <c r="B22" s="809" t="s">
        <v>443</v>
      </c>
    </row>
    <row r="23" spans="2:13" s="809" customFormat="1" ht="4.5" customHeight="1" thickBot="1">
      <c r="B23" s="17"/>
    </row>
    <row r="24" spans="2:13" s="842" customFormat="1" ht="19.5" thickBot="1">
      <c r="B24" s="2640" t="s">
        <v>444</v>
      </c>
      <c r="C24" s="2641"/>
      <c r="D24" s="2641"/>
      <c r="E24" s="2641"/>
      <c r="F24" s="841" t="s">
        <v>445</v>
      </c>
      <c r="G24" s="841" t="s">
        <v>446</v>
      </c>
      <c r="H24" s="2641" t="s">
        <v>447</v>
      </c>
      <c r="I24" s="2641"/>
      <c r="J24" s="2642"/>
      <c r="K24" s="2643"/>
      <c r="L24" s="2643"/>
      <c r="M24" s="2643"/>
    </row>
    <row r="25" spans="2:13" s="809" customFormat="1" ht="17.25" customHeight="1" thickTop="1">
      <c r="B25" s="2644"/>
      <c r="C25" s="2645"/>
      <c r="D25" s="2645"/>
      <c r="E25" s="2645"/>
      <c r="F25" s="375"/>
      <c r="G25" s="843"/>
      <c r="H25" s="2646">
        <f>F25*G25</f>
        <v>0</v>
      </c>
      <c r="I25" s="2647"/>
      <c r="J25" s="2648"/>
    </row>
    <row r="26" spans="2:13" s="809" customFormat="1" ht="17.25" customHeight="1">
      <c r="B26" s="2615"/>
      <c r="C26" s="2616"/>
      <c r="D26" s="2616"/>
      <c r="E26" s="2616"/>
      <c r="F26" s="810"/>
      <c r="G26" s="844"/>
      <c r="H26" s="2617">
        <f>F26*G26</f>
        <v>0</v>
      </c>
      <c r="I26" s="2618"/>
      <c r="J26" s="2619"/>
    </row>
    <row r="27" spans="2:13" s="809" customFormat="1" ht="17.25" customHeight="1">
      <c r="B27" s="2615"/>
      <c r="C27" s="2616"/>
      <c r="D27" s="2616"/>
      <c r="E27" s="2616"/>
      <c r="F27" s="810"/>
      <c r="G27" s="844"/>
      <c r="H27" s="2617">
        <f>F27*G27</f>
        <v>0</v>
      </c>
      <c r="I27" s="2618"/>
      <c r="J27" s="2619"/>
    </row>
    <row r="28" spans="2:13" s="809" customFormat="1" ht="17.25" customHeight="1">
      <c r="B28" s="2615"/>
      <c r="C28" s="2616"/>
      <c r="D28" s="2616"/>
      <c r="E28" s="2616"/>
      <c r="F28" s="810"/>
      <c r="G28" s="844"/>
      <c r="H28" s="2617">
        <f>F28*G28</f>
        <v>0</v>
      </c>
      <c r="I28" s="2618"/>
      <c r="J28" s="2619"/>
    </row>
    <row r="29" spans="2:13" s="809" customFormat="1" ht="17.25" customHeight="1" thickBot="1">
      <c r="B29" s="2620"/>
      <c r="C29" s="2621"/>
      <c r="D29" s="2621"/>
      <c r="E29" s="2621"/>
      <c r="F29" s="389"/>
      <c r="G29" s="845"/>
      <c r="H29" s="2622">
        <f>F29*G29</f>
        <v>0</v>
      </c>
      <c r="I29" s="1209"/>
      <c r="J29" s="2623"/>
    </row>
    <row r="30" spans="2:13" s="809" customFormat="1" ht="17.25" customHeight="1" thickBot="1">
      <c r="G30" s="825" t="s">
        <v>448</v>
      </c>
      <c r="H30" s="2613">
        <f>SUM(H25:H29)</f>
        <v>0</v>
      </c>
      <c r="I30" s="2613"/>
      <c r="J30" s="2614"/>
    </row>
    <row r="31" spans="2:13" s="809" customFormat="1">
      <c r="J31" s="444" t="s">
        <v>442</v>
      </c>
    </row>
  </sheetData>
  <mergeCells count="44">
    <mergeCell ref="B5:C5"/>
    <mergeCell ref="D5:F5"/>
    <mergeCell ref="B6:C6"/>
    <mergeCell ref="D6:M6"/>
    <mergeCell ref="B7:B8"/>
    <mergeCell ref="D7:M7"/>
    <mergeCell ref="I8:J8"/>
    <mergeCell ref="K8:M8"/>
    <mergeCell ref="B9:B10"/>
    <mergeCell ref="D9:M9"/>
    <mergeCell ref="I10:J10"/>
    <mergeCell ref="K10:M10"/>
    <mergeCell ref="B11:B12"/>
    <mergeCell ref="D11:M11"/>
    <mergeCell ref="I12:J12"/>
    <mergeCell ref="K12:M12"/>
    <mergeCell ref="B13:B14"/>
    <mergeCell ref="D13:M13"/>
    <mergeCell ref="I14:J14"/>
    <mergeCell ref="K14:M14"/>
    <mergeCell ref="B15:B16"/>
    <mergeCell ref="D15:M15"/>
    <mergeCell ref="I16:J16"/>
    <mergeCell ref="K16:M16"/>
    <mergeCell ref="B26:E26"/>
    <mergeCell ref="H26:J26"/>
    <mergeCell ref="B17:B18"/>
    <mergeCell ref="D17:M17"/>
    <mergeCell ref="I18:J18"/>
    <mergeCell ref="K18:M18"/>
    <mergeCell ref="H19:J19"/>
    <mergeCell ref="K19:M19"/>
    <mergeCell ref="B24:E24"/>
    <mergeCell ref="H24:J24"/>
    <mergeCell ref="K24:M24"/>
    <mergeCell ref="B25:E25"/>
    <mergeCell ref="H25:J25"/>
    <mergeCell ref="H30:J30"/>
    <mergeCell ref="B27:E27"/>
    <mergeCell ref="H27:J27"/>
    <mergeCell ref="B28:E28"/>
    <mergeCell ref="H28:J28"/>
    <mergeCell ref="B29:E29"/>
    <mergeCell ref="H29:J29"/>
  </mergeCells>
  <phoneticPr fontId="3"/>
  <pageMargins left="0.55118110236220474" right="0.47244094488188981" top="0.35433070866141736" bottom="0.35433070866141736" header="0.39370078740157483" footer="0.27559055118110237"/>
  <pageSetup paperSize="9" scale="90"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3</xdr:col>
                    <xdr:colOff>57150</xdr:colOff>
                    <xdr:row>5</xdr:row>
                    <xdr:rowOff>9525</xdr:rowOff>
                  </from>
                  <to>
                    <xdr:col>3</xdr:col>
                    <xdr:colOff>257175</xdr:colOff>
                    <xdr:row>5</xdr:row>
                    <xdr:rowOff>209550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5</xdr:col>
                    <xdr:colOff>428625</xdr:colOff>
                    <xdr:row>5</xdr:row>
                    <xdr:rowOff>9525</xdr:rowOff>
                  </from>
                  <to>
                    <xdr:col>5</xdr:col>
                    <xdr:colOff>628650</xdr:colOff>
                    <xdr:row>5</xdr:row>
                    <xdr:rowOff>209550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3</xdr:col>
                    <xdr:colOff>57150</xdr:colOff>
                    <xdr:row>5</xdr:row>
                    <xdr:rowOff>161925</xdr:rowOff>
                  </from>
                  <to>
                    <xdr:col>3</xdr:col>
                    <xdr:colOff>247650</xdr:colOff>
                    <xdr:row>5</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7"/>
  <sheetViews>
    <sheetView showGridLines="0" zoomScale="85" zoomScaleNormal="85" zoomScaleSheetLayoutView="70" workbookViewId="0"/>
  </sheetViews>
  <sheetFormatPr defaultColWidth="9" defaultRowHeight="18.75"/>
  <cols>
    <col min="1" max="1" width="1.625" style="17" customWidth="1"/>
    <col min="2" max="2" width="3.625" style="17" customWidth="1"/>
    <col min="3" max="3" width="8" style="17" customWidth="1"/>
    <col min="4" max="4" width="10.5" style="17" customWidth="1"/>
    <col min="5" max="5" width="7.875" style="17" customWidth="1"/>
    <col min="6" max="6" width="19" style="17" customWidth="1"/>
    <col min="7" max="7" width="9.625" style="17" customWidth="1"/>
    <col min="8" max="8" width="11.625" style="17" customWidth="1"/>
    <col min="9" max="9" width="5.875" style="17" customWidth="1"/>
    <col min="10" max="10" width="7.875" style="17" customWidth="1"/>
    <col min="11" max="11" width="6.625" style="17" bestFit="1" customWidth="1"/>
    <col min="12" max="12" width="6.75" style="17" customWidth="1"/>
    <col min="13" max="13" width="14.5" style="17" customWidth="1"/>
    <col min="14" max="14" width="9.625" style="17" bestFit="1" customWidth="1"/>
    <col min="15" max="15" width="13.25" style="17" customWidth="1"/>
    <col min="16" max="16" width="2.5" style="17" customWidth="1"/>
    <col min="17" max="16384" width="9" style="17"/>
  </cols>
  <sheetData>
    <row r="1" spans="1:16" s="307" customFormat="1" ht="28.5" customHeight="1">
      <c r="B1" s="307" t="s">
        <v>498</v>
      </c>
      <c r="D1" s="308"/>
      <c r="E1" s="308"/>
      <c r="F1" s="308"/>
      <c r="G1" s="308"/>
      <c r="H1" s="308"/>
      <c r="I1" s="309"/>
      <c r="J1" s="309"/>
      <c r="K1" s="309"/>
      <c r="L1" s="309"/>
      <c r="M1" s="309"/>
      <c r="N1" s="309"/>
      <c r="O1" s="309"/>
    </row>
    <row r="2" spans="1:16" s="307" customFormat="1" ht="24.75">
      <c r="B2" s="480"/>
      <c r="C2" s="480"/>
      <c r="D2" s="308"/>
      <c r="E2" s="308"/>
      <c r="F2" s="308"/>
      <c r="G2" s="308"/>
      <c r="H2" s="308"/>
      <c r="I2" s="309"/>
      <c r="J2" s="309"/>
      <c r="K2" s="309"/>
      <c r="L2" s="309"/>
      <c r="M2" s="309"/>
      <c r="N2" s="309"/>
      <c r="O2" s="421" t="str">
        <f>'発注書（表紙） '!P2</f>
        <v>2026年4月改訂版</v>
      </c>
    </row>
    <row r="3" spans="1:16" s="481" customFormat="1" ht="21.75" customHeight="1">
      <c r="A3" s="166" t="s">
        <v>655</v>
      </c>
      <c r="B3" s="17"/>
      <c r="C3" s="17"/>
    </row>
    <row r="4" spans="1:16" s="445" customFormat="1" ht="5.25" customHeight="1">
      <c r="A4" s="442"/>
      <c r="B4" s="18"/>
      <c r="D4" s="321"/>
      <c r="E4" s="321"/>
      <c r="F4" s="321"/>
      <c r="G4" s="321"/>
      <c r="H4" s="321"/>
    </row>
    <row r="5" spans="1:16" ht="21" customHeight="1" thickBot="1">
      <c r="B5" s="166" t="s">
        <v>44</v>
      </c>
      <c r="C5" s="166"/>
      <c r="D5" s="410"/>
      <c r="E5" s="410"/>
      <c r="F5" s="410"/>
      <c r="G5" s="410"/>
      <c r="H5" s="410"/>
      <c r="I5" s="410"/>
      <c r="J5" s="410"/>
      <c r="K5" s="410"/>
      <c r="L5" s="410"/>
      <c r="M5" s="410"/>
      <c r="N5" s="410"/>
      <c r="O5" s="482"/>
    </row>
    <row r="6" spans="1:16" s="313" customFormat="1" ht="18" customHeight="1" thickBot="1">
      <c r="B6" s="1287" t="s">
        <v>45</v>
      </c>
      <c r="C6" s="1288"/>
      <c r="D6" s="483"/>
      <c r="E6" s="293"/>
      <c r="F6" s="320"/>
      <c r="G6" s="484"/>
      <c r="H6" s="321"/>
      <c r="I6" s="485"/>
      <c r="J6" s="485"/>
      <c r="K6" s="485"/>
      <c r="L6" s="485"/>
      <c r="M6" s="485"/>
      <c r="N6" s="17"/>
      <c r="O6" s="486"/>
    </row>
    <row r="7" spans="1:16" s="293" customFormat="1" ht="15" customHeight="1">
      <c r="B7" s="1231" t="s">
        <v>46</v>
      </c>
      <c r="C7" s="1232"/>
      <c r="D7" s="1232"/>
      <c r="E7" s="1232"/>
      <c r="F7" s="1232"/>
      <c r="G7" s="1276" t="s">
        <v>47</v>
      </c>
      <c r="H7" s="1276" t="s">
        <v>48</v>
      </c>
      <c r="I7" s="1291" t="s">
        <v>103</v>
      </c>
      <c r="J7" s="1292"/>
      <c r="K7" s="1295" t="s">
        <v>519</v>
      </c>
      <c r="L7" s="1296"/>
      <c r="M7" s="1274" t="s">
        <v>49</v>
      </c>
      <c r="N7" s="1276" t="s">
        <v>45</v>
      </c>
      <c r="O7" s="1278" t="s">
        <v>50</v>
      </c>
    </row>
    <row r="8" spans="1:16" s="293" customFormat="1" ht="33.75" customHeight="1" thickBot="1">
      <c r="B8" s="1289"/>
      <c r="C8" s="1290"/>
      <c r="D8" s="1290"/>
      <c r="E8" s="1290"/>
      <c r="F8" s="1290"/>
      <c r="G8" s="1277"/>
      <c r="H8" s="1277"/>
      <c r="I8" s="1293"/>
      <c r="J8" s="1294"/>
      <c r="K8" s="1297"/>
      <c r="L8" s="1298"/>
      <c r="M8" s="1275"/>
      <c r="N8" s="1277"/>
      <c r="O8" s="1279"/>
    </row>
    <row r="9" spans="1:16" s="313" customFormat="1" ht="18" customHeight="1" thickTop="1">
      <c r="B9" s="490">
        <v>1</v>
      </c>
      <c r="C9" s="1280" t="s">
        <v>499</v>
      </c>
      <c r="D9" s="1281"/>
      <c r="E9" s="1281"/>
      <c r="F9" s="1282"/>
      <c r="G9" s="491"/>
      <c r="H9" s="492">
        <v>5000000</v>
      </c>
      <c r="I9" s="1283" t="str">
        <f t="shared" ref="I9:I25" si="0">IF(G9="","",G9*H9)</f>
        <v/>
      </c>
      <c r="J9" s="1284"/>
      <c r="K9" s="1285" t="str">
        <f t="shared" ref="K9:K25" si="1">IF(AND($L$28&gt;0,I9&lt;&gt;""),ROUNDUP(I9*(1-$L$28),-3),"")</f>
        <v/>
      </c>
      <c r="L9" s="1286"/>
      <c r="M9" s="493" t="str">
        <f>IF(K9="","",K9*D6)</f>
        <v/>
      </c>
      <c r="N9" s="494">
        <f t="shared" ref="N9:N25" si="2">$D$6</f>
        <v>0</v>
      </c>
      <c r="O9" s="495" t="str">
        <f>IF(AND(L28&gt;0),"",IF(G9="","",I9*D6))</f>
        <v/>
      </c>
      <c r="P9" s="17"/>
    </row>
    <row r="10" spans="1:16" s="313" customFormat="1" ht="18" customHeight="1">
      <c r="B10" s="378">
        <v>2</v>
      </c>
      <c r="C10" s="496" t="s">
        <v>500</v>
      </c>
      <c r="D10" s="497"/>
      <c r="E10" s="497"/>
      <c r="F10" s="498"/>
      <c r="G10" s="499"/>
      <c r="H10" s="500">
        <v>4000000</v>
      </c>
      <c r="I10" s="1253" t="str">
        <f t="shared" si="0"/>
        <v/>
      </c>
      <c r="J10" s="1254"/>
      <c r="K10" s="1255" t="str">
        <f t="shared" si="1"/>
        <v/>
      </c>
      <c r="L10" s="1256"/>
      <c r="M10" s="501" t="str">
        <f>IF(K10="","",K10*D6)</f>
        <v/>
      </c>
      <c r="N10" s="502">
        <f t="shared" si="2"/>
        <v>0</v>
      </c>
      <c r="O10" s="503" t="str">
        <f>IF(AND(L28&gt;0),"",IF(G10="","",I10*D6))</f>
        <v/>
      </c>
      <c r="P10" s="17"/>
    </row>
    <row r="11" spans="1:16" s="313" customFormat="1" ht="18" customHeight="1" thickBot="1">
      <c r="B11" s="490">
        <v>3</v>
      </c>
      <c r="C11" s="504" t="s">
        <v>501</v>
      </c>
      <c r="D11" s="505"/>
      <c r="E11" s="505"/>
      <c r="F11" s="506"/>
      <c r="G11" s="491"/>
      <c r="H11" s="492">
        <v>5000000</v>
      </c>
      <c r="I11" s="1260" t="str">
        <f t="shared" si="0"/>
        <v/>
      </c>
      <c r="J11" s="1261"/>
      <c r="K11" s="1262" t="str">
        <f t="shared" si="1"/>
        <v/>
      </c>
      <c r="L11" s="1263"/>
      <c r="M11" s="507" t="str">
        <f>IF(K11="","",K11*D6)</f>
        <v/>
      </c>
      <c r="N11" s="494">
        <f t="shared" si="2"/>
        <v>0</v>
      </c>
      <c r="O11" s="508" t="str">
        <f>IF(AND(L28&gt;0),"",IF(G11="","",I11*D6))</f>
        <v/>
      </c>
      <c r="P11" s="17"/>
    </row>
    <row r="12" spans="1:16" s="313" customFormat="1" ht="18" customHeight="1">
      <c r="B12" s="509">
        <v>4</v>
      </c>
      <c r="C12" s="1264" t="s">
        <v>502</v>
      </c>
      <c r="D12" s="1265"/>
      <c r="E12" s="1265"/>
      <c r="F12" s="1266"/>
      <c r="G12" s="510"/>
      <c r="H12" s="511">
        <v>1000000</v>
      </c>
      <c r="I12" s="1267" t="str">
        <f t="shared" si="0"/>
        <v/>
      </c>
      <c r="J12" s="1268"/>
      <c r="K12" s="1269" t="str">
        <f t="shared" si="1"/>
        <v/>
      </c>
      <c r="L12" s="1270"/>
      <c r="M12" s="493" t="str">
        <f>IF(K12="","",K12*D6)</f>
        <v/>
      </c>
      <c r="N12" s="512">
        <f t="shared" si="2"/>
        <v>0</v>
      </c>
      <c r="O12" s="495" t="str">
        <f>IF(AND(L28&gt;0),"",IF(G12="","",I12*D6))</f>
        <v/>
      </c>
      <c r="P12" s="17"/>
    </row>
    <row r="13" spans="1:16" s="313" customFormat="1" ht="18" customHeight="1">
      <c r="B13" s="378">
        <v>5</v>
      </c>
      <c r="C13" s="1250" t="s">
        <v>503</v>
      </c>
      <c r="D13" s="1251"/>
      <c r="E13" s="1251"/>
      <c r="F13" s="1252"/>
      <c r="G13" s="499"/>
      <c r="H13" s="500">
        <v>400000</v>
      </c>
      <c r="I13" s="1253" t="str">
        <f t="shared" si="0"/>
        <v/>
      </c>
      <c r="J13" s="1254"/>
      <c r="K13" s="1255" t="str">
        <f t="shared" si="1"/>
        <v/>
      </c>
      <c r="L13" s="1256"/>
      <c r="M13" s="501" t="str">
        <f>IF(K13="","",K13*D6)</f>
        <v/>
      </c>
      <c r="N13" s="502">
        <f t="shared" si="2"/>
        <v>0</v>
      </c>
      <c r="O13" s="503" t="str">
        <f>IF(AND(L28&gt;0),"",IF(G13="","",I13*D6))</f>
        <v/>
      </c>
      <c r="P13" s="17"/>
    </row>
    <row r="14" spans="1:16" s="313" customFormat="1" ht="18" customHeight="1">
      <c r="B14" s="378">
        <v>6</v>
      </c>
      <c r="C14" s="1250" t="s">
        <v>504</v>
      </c>
      <c r="D14" s="1251"/>
      <c r="E14" s="1251"/>
      <c r="F14" s="1252"/>
      <c r="G14" s="499"/>
      <c r="H14" s="500">
        <v>50000</v>
      </c>
      <c r="I14" s="1253" t="str">
        <f t="shared" si="0"/>
        <v/>
      </c>
      <c r="J14" s="1254"/>
      <c r="K14" s="1255" t="str">
        <f t="shared" si="1"/>
        <v/>
      </c>
      <c r="L14" s="1256"/>
      <c r="M14" s="501" t="str">
        <f>IF(K14="","",K14*D6)</f>
        <v/>
      </c>
      <c r="N14" s="502">
        <f t="shared" si="2"/>
        <v>0</v>
      </c>
      <c r="O14" s="503" t="str">
        <f>IF(AND(L28&gt;0),"",IF(G14="","",I14*D6))</f>
        <v/>
      </c>
      <c r="P14" s="17"/>
    </row>
    <row r="15" spans="1:16" s="313" customFormat="1" ht="18" customHeight="1">
      <c r="B15" s="378">
        <v>7</v>
      </c>
      <c r="C15" s="1250" t="s">
        <v>505</v>
      </c>
      <c r="D15" s="1251"/>
      <c r="E15" s="1251"/>
      <c r="F15" s="1252"/>
      <c r="G15" s="499"/>
      <c r="H15" s="500">
        <v>5000</v>
      </c>
      <c r="I15" s="1253" t="str">
        <f t="shared" si="0"/>
        <v/>
      </c>
      <c r="J15" s="1254"/>
      <c r="K15" s="1255" t="str">
        <f t="shared" si="1"/>
        <v/>
      </c>
      <c r="L15" s="1256"/>
      <c r="M15" s="501" t="str">
        <f>IF(K15="","",K15*D6)</f>
        <v/>
      </c>
      <c r="N15" s="502">
        <f t="shared" si="2"/>
        <v>0</v>
      </c>
      <c r="O15" s="503" t="str">
        <f>IF(AND(L28&gt;0),"",IF(G15="","",I15*D6))</f>
        <v/>
      </c>
      <c r="P15" s="17"/>
    </row>
    <row r="16" spans="1:16" s="313" customFormat="1" ht="18" customHeight="1">
      <c r="B16" s="378">
        <v>8</v>
      </c>
      <c r="C16" s="1250" t="s">
        <v>506</v>
      </c>
      <c r="D16" s="1251"/>
      <c r="E16" s="1251"/>
      <c r="F16" s="1252"/>
      <c r="G16" s="491"/>
      <c r="H16" s="492">
        <v>1000000</v>
      </c>
      <c r="I16" s="1253" t="str">
        <f t="shared" si="0"/>
        <v/>
      </c>
      <c r="J16" s="1254"/>
      <c r="K16" s="1255" t="str">
        <f t="shared" si="1"/>
        <v/>
      </c>
      <c r="L16" s="1256"/>
      <c r="M16" s="501" t="str">
        <f>IF(K16="","",K16*D6)</f>
        <v/>
      </c>
      <c r="N16" s="494">
        <f t="shared" si="2"/>
        <v>0</v>
      </c>
      <c r="O16" s="503" t="str">
        <f>IF(AND(L28&gt;0),"",IF(G16="","",I16*D6))</f>
        <v/>
      </c>
      <c r="P16" s="17"/>
    </row>
    <row r="17" spans="2:16" s="313" customFormat="1" ht="18" customHeight="1" thickBot="1">
      <c r="B17" s="513">
        <v>9</v>
      </c>
      <c r="C17" s="1257" t="s">
        <v>507</v>
      </c>
      <c r="D17" s="1258"/>
      <c r="E17" s="1258"/>
      <c r="F17" s="1259"/>
      <c r="G17" s="514"/>
      <c r="H17" s="515">
        <v>400000</v>
      </c>
      <c r="I17" s="1260" t="str">
        <f t="shared" si="0"/>
        <v/>
      </c>
      <c r="J17" s="1261"/>
      <c r="K17" s="1262" t="str">
        <f t="shared" si="1"/>
        <v/>
      </c>
      <c r="L17" s="1263"/>
      <c r="M17" s="507" t="str">
        <f>IF(K17="","",K17*D6)</f>
        <v/>
      </c>
      <c r="N17" s="516">
        <f t="shared" si="2"/>
        <v>0</v>
      </c>
      <c r="O17" s="508" t="str">
        <f>IF(AND(L28&gt;0),"",IF(G17="","",I17*D6))</f>
        <v/>
      </c>
      <c r="P17" s="17"/>
    </row>
    <row r="18" spans="2:16" s="313" customFormat="1" ht="18" customHeight="1" thickBot="1">
      <c r="B18" s="517">
        <v>10</v>
      </c>
      <c r="C18" s="1247" t="s">
        <v>508</v>
      </c>
      <c r="D18" s="1248"/>
      <c r="E18" s="1248"/>
      <c r="F18" s="1249"/>
      <c r="G18" s="518"/>
      <c r="H18" s="519">
        <v>200000</v>
      </c>
      <c r="I18" s="1245" t="str">
        <f t="shared" si="0"/>
        <v/>
      </c>
      <c r="J18" s="1246"/>
      <c r="K18" s="1229" t="str">
        <f t="shared" si="1"/>
        <v/>
      </c>
      <c r="L18" s="1230"/>
      <c r="M18" s="520" t="str">
        <f>IF(K18="","",K18*D6)</f>
        <v/>
      </c>
      <c r="N18" s="521">
        <f t="shared" si="2"/>
        <v>0</v>
      </c>
      <c r="O18" s="522" t="str">
        <f>IF(AND(L28&gt;0),"",IF(G18="","",I18*D6))</f>
        <v/>
      </c>
      <c r="P18" s="17"/>
    </row>
    <row r="19" spans="2:16" s="313" customFormat="1" ht="18" customHeight="1">
      <c r="B19" s="374">
        <v>11</v>
      </c>
      <c r="C19" s="1264" t="s">
        <v>509</v>
      </c>
      <c r="D19" s="1265"/>
      <c r="E19" s="1265"/>
      <c r="F19" s="1266"/>
      <c r="G19" s="523"/>
      <c r="H19" s="524">
        <v>3500000</v>
      </c>
      <c r="I19" s="1267" t="str">
        <f t="shared" si="0"/>
        <v/>
      </c>
      <c r="J19" s="1268"/>
      <c r="K19" s="1269" t="str">
        <f t="shared" si="1"/>
        <v/>
      </c>
      <c r="L19" s="1270"/>
      <c r="M19" s="493" t="str">
        <f>IF(K19="","",K19*D6)</f>
        <v/>
      </c>
      <c r="N19" s="525">
        <f t="shared" si="2"/>
        <v>0</v>
      </c>
      <c r="O19" s="495" t="str">
        <f>IF(AND(L28&gt;0),"",IF(G19="","",I19*D6))</f>
        <v/>
      </c>
      <c r="P19" s="17"/>
    </row>
    <row r="20" spans="2:16" s="313" customFormat="1" ht="18" customHeight="1">
      <c r="B20" s="378">
        <v>12</v>
      </c>
      <c r="C20" s="1271" t="s">
        <v>510</v>
      </c>
      <c r="D20" s="1272"/>
      <c r="E20" s="1272"/>
      <c r="F20" s="1273"/>
      <c r="G20" s="526"/>
      <c r="H20" s="527">
        <v>1400000</v>
      </c>
      <c r="I20" s="1253" t="str">
        <f t="shared" si="0"/>
        <v/>
      </c>
      <c r="J20" s="1254"/>
      <c r="K20" s="1255" t="str">
        <f t="shared" si="1"/>
        <v/>
      </c>
      <c r="L20" s="1256"/>
      <c r="M20" s="501" t="str">
        <f>IF(K20="","",K20*D6)</f>
        <v/>
      </c>
      <c r="N20" s="528">
        <f t="shared" si="2"/>
        <v>0</v>
      </c>
      <c r="O20" s="503" t="str">
        <f>IF(AND(L28&gt;0),"",IF(G20="","",I20*D6))</f>
        <v/>
      </c>
      <c r="P20" s="17"/>
    </row>
    <row r="21" spans="2:16" s="313" customFormat="1" ht="18" customHeight="1">
      <c r="B21" s="378">
        <v>13</v>
      </c>
      <c r="C21" s="1271" t="s">
        <v>511</v>
      </c>
      <c r="D21" s="1272"/>
      <c r="E21" s="1272"/>
      <c r="F21" s="1273"/>
      <c r="G21" s="526"/>
      <c r="H21" s="527">
        <v>350000</v>
      </c>
      <c r="I21" s="1253" t="str">
        <f t="shared" si="0"/>
        <v/>
      </c>
      <c r="J21" s="1254"/>
      <c r="K21" s="1255" t="str">
        <f t="shared" si="1"/>
        <v/>
      </c>
      <c r="L21" s="1256"/>
      <c r="M21" s="501" t="str">
        <f>IF(K21="","",K21*D6)</f>
        <v/>
      </c>
      <c r="N21" s="528">
        <f t="shared" si="2"/>
        <v>0</v>
      </c>
      <c r="O21" s="503" t="str">
        <f>IF(AND(L28&gt;0),"",IF(G21="","",I21*D6))</f>
        <v/>
      </c>
      <c r="P21" s="17"/>
    </row>
    <row r="22" spans="2:16" s="313" customFormat="1" ht="18" customHeight="1">
      <c r="B22" s="378">
        <v>14</v>
      </c>
      <c r="C22" s="1250" t="s">
        <v>512</v>
      </c>
      <c r="D22" s="1251"/>
      <c r="E22" s="1251"/>
      <c r="F22" s="1252"/>
      <c r="G22" s="499"/>
      <c r="H22" s="500">
        <v>3500000</v>
      </c>
      <c r="I22" s="1253" t="str">
        <f t="shared" si="0"/>
        <v/>
      </c>
      <c r="J22" s="1254"/>
      <c r="K22" s="1255" t="str">
        <f t="shared" si="1"/>
        <v/>
      </c>
      <c r="L22" s="1256"/>
      <c r="M22" s="501" t="str">
        <f>IF(K22="","",K22*D6)</f>
        <v/>
      </c>
      <c r="N22" s="502">
        <f t="shared" si="2"/>
        <v>0</v>
      </c>
      <c r="O22" s="503" t="str">
        <f>IF(AND(L28&gt;0),"",IF(G22="","",I22*D6))</f>
        <v/>
      </c>
      <c r="P22" s="17"/>
    </row>
    <row r="23" spans="2:16" s="313" customFormat="1" ht="18" customHeight="1" thickBot="1">
      <c r="B23" s="513">
        <v>15</v>
      </c>
      <c r="C23" s="1257" t="s">
        <v>513</v>
      </c>
      <c r="D23" s="1258"/>
      <c r="E23" s="1258"/>
      <c r="F23" s="1259"/>
      <c r="G23" s="514"/>
      <c r="H23" s="515">
        <v>1400000</v>
      </c>
      <c r="I23" s="1260" t="str">
        <f t="shared" si="0"/>
        <v/>
      </c>
      <c r="J23" s="1261"/>
      <c r="K23" s="1262" t="str">
        <f t="shared" si="1"/>
        <v/>
      </c>
      <c r="L23" s="1263"/>
      <c r="M23" s="507" t="str">
        <f>IF(K23="","",K23*D6)</f>
        <v/>
      </c>
      <c r="N23" s="516">
        <f t="shared" si="2"/>
        <v>0</v>
      </c>
      <c r="O23" s="508" t="str">
        <f>IF(AND(L28&gt;0),"",IF(G23="","",I23*D6))</f>
        <v/>
      </c>
      <c r="P23" s="17"/>
    </row>
    <row r="24" spans="2:16" s="313" customFormat="1" ht="18" customHeight="1" thickBot="1">
      <c r="B24" s="517">
        <v>16</v>
      </c>
      <c r="C24" s="1242" t="s">
        <v>51</v>
      </c>
      <c r="D24" s="1243"/>
      <c r="E24" s="1243"/>
      <c r="F24" s="1244"/>
      <c r="G24" s="529"/>
      <c r="H24" s="530">
        <v>700000</v>
      </c>
      <c r="I24" s="1245" t="str">
        <f t="shared" si="0"/>
        <v/>
      </c>
      <c r="J24" s="1246"/>
      <c r="K24" s="1229" t="str">
        <f t="shared" si="1"/>
        <v/>
      </c>
      <c r="L24" s="1230"/>
      <c r="M24" s="520" t="str">
        <f>IF(K24="","",K24*D6)</f>
        <v/>
      </c>
      <c r="N24" s="521">
        <f t="shared" si="2"/>
        <v>0</v>
      </c>
      <c r="O24" s="522" t="str">
        <f>IF(AND(L28&gt;0),"",IF(G24="","",I24*D6))</f>
        <v/>
      </c>
      <c r="P24" s="17"/>
    </row>
    <row r="25" spans="2:16" s="313" customFormat="1" ht="18" customHeight="1" thickBot="1">
      <c r="B25" s="374">
        <v>17</v>
      </c>
      <c r="C25" s="1247" t="s">
        <v>52</v>
      </c>
      <c r="D25" s="1248"/>
      <c r="E25" s="1248"/>
      <c r="F25" s="1249"/>
      <c r="G25" s="529"/>
      <c r="H25" s="530">
        <v>2000000</v>
      </c>
      <c r="I25" s="1245" t="str">
        <f t="shared" si="0"/>
        <v/>
      </c>
      <c r="J25" s="1246"/>
      <c r="K25" s="1229" t="str">
        <f t="shared" si="1"/>
        <v/>
      </c>
      <c r="L25" s="1230"/>
      <c r="M25" s="520" t="str">
        <f>IF(K25="","",K25*D6)</f>
        <v/>
      </c>
      <c r="N25" s="531">
        <f t="shared" si="2"/>
        <v>0</v>
      </c>
      <c r="O25" s="522" t="str">
        <f>IF(AND(L28&gt;0),"",IF(G25="","",I25*D6))</f>
        <v/>
      </c>
      <c r="P25" s="17"/>
    </row>
    <row r="26" spans="2:16" s="313" customFormat="1" ht="18" customHeight="1" thickBot="1">
      <c r="B26" s="318" t="s">
        <v>53</v>
      </c>
      <c r="C26" s="532"/>
      <c r="D26" s="1225"/>
      <c r="E26" s="1225"/>
      <c r="F26" s="1225"/>
      <c r="G26" s="1226"/>
      <c r="H26" s="533" t="s">
        <v>54</v>
      </c>
      <c r="I26" s="1227">
        <f>SUM(I9:J25)</f>
        <v>0</v>
      </c>
      <c r="J26" s="1228"/>
      <c r="K26" s="1229">
        <f>SUM(K9:L25)</f>
        <v>0</v>
      </c>
      <c r="L26" s="1230"/>
      <c r="M26" s="520">
        <f>SUM(M9:M25)</f>
        <v>0</v>
      </c>
      <c r="N26" s="534"/>
      <c r="O26" s="393">
        <f>SUM(O9:O25)</f>
        <v>0</v>
      </c>
      <c r="P26" s="17"/>
    </row>
    <row r="27" spans="2:16" s="313" customFormat="1" ht="8.25" customHeight="1" thickBot="1">
      <c r="B27" s="294"/>
      <c r="C27" s="294"/>
      <c r="D27" s="294"/>
      <c r="E27" s="293"/>
      <c r="F27" s="320"/>
      <c r="G27" s="321"/>
      <c r="H27" s="321"/>
      <c r="I27" s="485"/>
      <c r="J27" s="485"/>
      <c r="K27" s="485"/>
      <c r="L27" s="535"/>
      <c r="M27" s="535"/>
      <c r="N27" s="485"/>
      <c r="O27" s="535"/>
    </row>
    <row r="28" spans="2:16" s="313" customFormat="1" ht="18" customHeight="1" thickBot="1">
      <c r="B28" s="294"/>
      <c r="C28" s="294"/>
      <c r="D28" s="294"/>
      <c r="E28" s="293"/>
      <c r="F28" s="320"/>
      <c r="G28" s="321"/>
      <c r="H28" s="1231" t="s">
        <v>514</v>
      </c>
      <c r="I28" s="1232"/>
      <c r="J28" s="1233"/>
      <c r="K28" s="536" t="s">
        <v>55</v>
      </c>
      <c r="L28" s="537">
        <f>IF(I26&gt;=50000000,15%,IF(I26&gt;=30000000,10%,IF(I26&gt;=10000000,5%,0)))</f>
        <v>0</v>
      </c>
      <c r="M28" s="1234"/>
      <c r="N28" s="1235"/>
      <c r="O28" s="1236"/>
    </row>
    <row r="29" spans="2:16" s="313" customFormat="1" ht="18" customHeight="1" thickBot="1">
      <c r="B29" s="294"/>
      <c r="C29" s="294"/>
      <c r="D29" s="294"/>
      <c r="E29" s="293"/>
      <c r="F29" s="320"/>
      <c r="G29" s="321"/>
      <c r="H29" s="1199" t="s">
        <v>515</v>
      </c>
      <c r="I29" s="1200"/>
      <c r="J29" s="1201"/>
      <c r="K29" s="1237">
        <f>K26</f>
        <v>0</v>
      </c>
      <c r="L29" s="1238"/>
      <c r="M29" s="1239" t="s">
        <v>56</v>
      </c>
      <c r="N29" s="1240"/>
      <c r="O29" s="899">
        <v>0.12</v>
      </c>
    </row>
    <row r="30" spans="2:16" s="313" customFormat="1" ht="18" customHeight="1" thickBot="1">
      <c r="B30" s="294"/>
      <c r="C30" s="294"/>
      <c r="D30" s="294"/>
      <c r="E30" s="293"/>
      <c r="F30" s="320"/>
      <c r="G30" s="321"/>
      <c r="H30" s="1199" t="s">
        <v>516</v>
      </c>
      <c r="I30" s="1200"/>
      <c r="J30" s="1201"/>
      <c r="K30" s="1202">
        <f>M26</f>
        <v>0</v>
      </c>
      <c r="L30" s="1203"/>
      <c r="M30" s="1204" t="s">
        <v>57</v>
      </c>
      <c r="N30" s="1205"/>
      <c r="O30" s="412">
        <f>IF(L28&gt;0%,K29*O29,I26*O29)</f>
        <v>0</v>
      </c>
    </row>
    <row r="31" spans="2:16" s="313" customFormat="1" ht="18" customHeight="1">
      <c r="B31" s="293" t="s">
        <v>58</v>
      </c>
      <c r="D31" s="17"/>
      <c r="E31" s="293"/>
      <c r="F31" s="320"/>
      <c r="G31" s="321"/>
      <c r="H31" s="321"/>
      <c r="I31" s="485"/>
      <c r="J31" s="485"/>
      <c r="K31" s="485"/>
      <c r="L31" s="485"/>
      <c r="M31" s="485"/>
      <c r="N31" s="17"/>
      <c r="O31" s="486"/>
    </row>
    <row r="32" spans="2:16" s="313" customFormat="1" ht="18" customHeight="1">
      <c r="B32" s="294"/>
      <c r="C32" s="293"/>
      <c r="D32" s="443" t="s">
        <v>59</v>
      </c>
      <c r="E32" s="293"/>
      <c r="F32" s="320"/>
      <c r="G32" s="321"/>
      <c r="H32" s="321"/>
      <c r="I32" s="485"/>
      <c r="J32" s="485"/>
      <c r="K32" s="485"/>
      <c r="L32" s="485"/>
      <c r="M32" s="485"/>
      <c r="N32" s="17"/>
      <c r="O32" s="486"/>
    </row>
    <row r="33" spans="1:17" s="313" customFormat="1" ht="18" customHeight="1">
      <c r="B33" s="294"/>
      <c r="C33" s="293"/>
      <c r="D33" s="443"/>
      <c r="E33" s="293"/>
      <c r="F33" s="320"/>
      <c r="G33" s="321"/>
      <c r="H33" s="321"/>
      <c r="I33" s="485"/>
      <c r="J33" s="485"/>
      <c r="K33" s="485"/>
      <c r="L33" s="485"/>
      <c r="M33" s="485"/>
      <c r="N33" s="17"/>
      <c r="O33" s="486"/>
    </row>
    <row r="34" spans="1:17" ht="18" customHeight="1" thickBot="1">
      <c r="B34" s="17" t="s">
        <v>517</v>
      </c>
    </row>
    <row r="35" spans="1:17" ht="18" customHeight="1">
      <c r="B35" s="1206" t="s">
        <v>490</v>
      </c>
      <c r="C35" s="1207"/>
      <c r="D35" s="1207"/>
      <c r="E35" s="1207"/>
      <c r="F35" s="1217"/>
      <c r="G35" s="1217"/>
      <c r="H35" s="539" t="s">
        <v>60</v>
      </c>
      <c r="I35" s="1218"/>
      <c r="J35" s="1219"/>
      <c r="K35" s="1219"/>
      <c r="L35" s="1220"/>
      <c r="M35" s="540" t="s">
        <v>489</v>
      </c>
      <c r="N35" s="1210" t="str">
        <f>IF(F35="","",(DATEDIF(F35,I35,"m"))+1)</f>
        <v/>
      </c>
      <c r="O35" s="1211"/>
    </row>
    <row r="36" spans="1:17" ht="18" customHeight="1" thickBot="1">
      <c r="B36" s="1208" t="s">
        <v>491</v>
      </c>
      <c r="C36" s="1209"/>
      <c r="D36" s="1209"/>
      <c r="E36" s="1209"/>
      <c r="F36" s="1213" t="str">
        <f>IF(I35="","",ROUND(O30*(N35/12),0))</f>
        <v/>
      </c>
      <c r="G36" s="1213"/>
      <c r="H36" s="1221" t="s">
        <v>40</v>
      </c>
      <c r="I36" s="1222"/>
      <c r="J36" s="1222"/>
      <c r="K36" s="1222"/>
      <c r="L36" s="1222"/>
      <c r="M36" s="1222"/>
      <c r="N36" s="1223"/>
      <c r="O36" s="1224"/>
    </row>
    <row r="37" spans="1:17" ht="9" customHeight="1"/>
    <row r="38" spans="1:17" ht="18" customHeight="1" thickBot="1">
      <c r="B38" s="17" t="s">
        <v>138</v>
      </c>
    </row>
    <row r="39" spans="1:17" ht="18" customHeight="1" thickBot="1">
      <c r="B39" s="1122" t="s">
        <v>42</v>
      </c>
      <c r="C39" s="1212"/>
      <c r="D39" s="1241" t="str">
        <f>IF(F36="","",(IF(O30=0,"",O30)))</f>
        <v/>
      </c>
      <c r="E39" s="1241"/>
      <c r="F39" s="1241"/>
      <c r="G39" s="1241"/>
      <c r="H39" s="1212" t="s">
        <v>43</v>
      </c>
      <c r="I39" s="1212"/>
      <c r="J39" s="1214" t="s">
        <v>518</v>
      </c>
      <c r="K39" s="1215"/>
      <c r="L39" s="1215"/>
      <c r="M39" s="1215"/>
      <c r="N39" s="1215"/>
      <c r="O39" s="1216"/>
    </row>
    <row r="40" spans="1:17" s="302" customFormat="1" ht="18" customHeight="1">
      <c r="B40" s="301" t="s">
        <v>488</v>
      </c>
    </row>
    <row r="41" spans="1:17" s="313" customFormat="1" ht="13.5" customHeight="1">
      <c r="B41" s="294"/>
      <c r="C41" s="543"/>
      <c r="D41" s="505"/>
      <c r="E41" s="293"/>
      <c r="F41" s="320"/>
      <c r="G41" s="321"/>
      <c r="H41" s="321"/>
      <c r="I41" s="544"/>
      <c r="J41" s="544"/>
      <c r="K41" s="544"/>
      <c r="L41" s="544"/>
      <c r="M41" s="544"/>
      <c r="N41" s="544"/>
      <c r="O41" s="545"/>
    </row>
    <row r="42" spans="1:17" s="547" customFormat="1" ht="22.5" customHeight="1" thickBot="1">
      <c r="A42" s="302" t="s">
        <v>649</v>
      </c>
      <c r="B42" s="302"/>
      <c r="C42" s="302"/>
      <c r="D42" s="546"/>
      <c r="E42" s="302"/>
      <c r="F42" s="302"/>
      <c r="G42" s="302"/>
      <c r="H42" s="302"/>
      <c r="I42" s="302"/>
      <c r="J42" s="302"/>
      <c r="K42" s="302"/>
      <c r="L42" s="302"/>
      <c r="M42" s="302"/>
      <c r="N42" s="302"/>
      <c r="O42" s="302"/>
      <c r="Q42" s="313"/>
    </row>
    <row r="43" spans="1:17" s="293" customFormat="1" ht="20.100000000000001" customHeight="1" thickBot="1">
      <c r="A43" s="17"/>
      <c r="B43" s="548"/>
      <c r="C43" s="1188" t="s">
        <v>62</v>
      </c>
      <c r="D43" s="1189"/>
      <c r="E43" s="1189"/>
      <c r="F43" s="1190"/>
      <c r="G43" s="1191" t="s">
        <v>63</v>
      </c>
      <c r="H43" s="1191"/>
      <c r="I43" s="1191"/>
      <c r="J43" s="1191"/>
      <c r="K43" s="1191"/>
      <c r="L43" s="1191"/>
      <c r="M43" s="1191"/>
      <c r="N43" s="1191"/>
      <c r="O43" s="1192"/>
      <c r="Q43" s="313"/>
    </row>
    <row r="44" spans="1:17" s="313" customFormat="1" ht="30.75" customHeight="1" thickTop="1">
      <c r="A44" s="17"/>
      <c r="B44" s="314">
        <v>1</v>
      </c>
      <c r="C44" s="1193"/>
      <c r="D44" s="1194"/>
      <c r="E44" s="1194"/>
      <c r="F44" s="1195"/>
      <c r="G44" s="1196"/>
      <c r="H44" s="1197"/>
      <c r="I44" s="1197"/>
      <c r="J44" s="1197"/>
      <c r="K44" s="1197"/>
      <c r="L44" s="1197"/>
      <c r="M44" s="1197"/>
      <c r="N44" s="1197"/>
      <c r="O44" s="1198"/>
    </row>
    <row r="45" spans="1:17" s="313" customFormat="1" ht="24" customHeight="1">
      <c r="A45" s="17"/>
      <c r="B45" s="378">
        <v>2</v>
      </c>
      <c r="C45" s="1176"/>
      <c r="D45" s="1177"/>
      <c r="E45" s="1177"/>
      <c r="F45" s="1178"/>
      <c r="G45" s="1179"/>
      <c r="H45" s="1179"/>
      <c r="I45" s="1179"/>
      <c r="J45" s="1179"/>
      <c r="K45" s="1179"/>
      <c r="L45" s="1179"/>
      <c r="M45" s="1179"/>
      <c r="N45" s="1179"/>
      <c r="O45" s="1180"/>
    </row>
    <row r="46" spans="1:17" s="313" customFormat="1" ht="24" customHeight="1">
      <c r="A46" s="17"/>
      <c r="B46" s="378">
        <v>3</v>
      </c>
      <c r="C46" s="1176"/>
      <c r="D46" s="1177"/>
      <c r="E46" s="1177"/>
      <c r="F46" s="1178"/>
      <c r="G46" s="1179"/>
      <c r="H46" s="1179"/>
      <c r="I46" s="1179"/>
      <c r="J46" s="1179"/>
      <c r="K46" s="1179"/>
      <c r="L46" s="1179"/>
      <c r="M46" s="1179"/>
      <c r="N46" s="1179"/>
      <c r="O46" s="1180"/>
    </row>
    <row r="47" spans="1:17" s="313" customFormat="1" ht="24" customHeight="1">
      <c r="A47" s="17"/>
      <c r="B47" s="378">
        <v>4</v>
      </c>
      <c r="C47" s="1176"/>
      <c r="D47" s="1177"/>
      <c r="E47" s="1177"/>
      <c r="F47" s="1178"/>
      <c r="G47" s="1181"/>
      <c r="H47" s="1181"/>
      <c r="I47" s="1181"/>
      <c r="J47" s="1181"/>
      <c r="K47" s="1181"/>
      <c r="L47" s="1181"/>
      <c r="M47" s="1181"/>
      <c r="N47" s="1181"/>
      <c r="O47" s="1182"/>
    </row>
    <row r="48" spans="1:17" s="313" customFormat="1" ht="24" customHeight="1">
      <c r="A48" s="17"/>
      <c r="B48" s="378">
        <v>5</v>
      </c>
      <c r="C48" s="1176"/>
      <c r="D48" s="1177"/>
      <c r="E48" s="1177"/>
      <c r="F48" s="1178"/>
      <c r="G48" s="1179"/>
      <c r="H48" s="1179"/>
      <c r="I48" s="1179"/>
      <c r="J48" s="1179"/>
      <c r="K48" s="1179"/>
      <c r="L48" s="1179"/>
      <c r="M48" s="1179"/>
      <c r="N48" s="1179"/>
      <c r="O48" s="1180"/>
    </row>
    <row r="49" spans="1:23" s="313" customFormat="1" ht="24" customHeight="1">
      <c r="A49" s="17"/>
      <c r="B49" s="378">
        <v>6</v>
      </c>
      <c r="C49" s="1176"/>
      <c r="D49" s="1177"/>
      <c r="E49" s="1177"/>
      <c r="F49" s="1178"/>
      <c r="G49" s="1179"/>
      <c r="H49" s="1179"/>
      <c r="I49" s="1179"/>
      <c r="J49" s="1179"/>
      <c r="K49" s="1179"/>
      <c r="L49" s="1179"/>
      <c r="M49" s="1179"/>
      <c r="N49" s="1179"/>
      <c r="O49" s="1180"/>
    </row>
    <row r="50" spans="1:23" s="313" customFormat="1" ht="24" customHeight="1">
      <c r="A50" s="17"/>
      <c r="B50" s="378">
        <v>7</v>
      </c>
      <c r="C50" s="1176"/>
      <c r="D50" s="1177"/>
      <c r="E50" s="1177"/>
      <c r="F50" s="1178"/>
      <c r="G50" s="1179"/>
      <c r="H50" s="1179"/>
      <c r="I50" s="1179"/>
      <c r="J50" s="1179"/>
      <c r="K50" s="1179"/>
      <c r="L50" s="1179"/>
      <c r="M50" s="1179"/>
      <c r="N50" s="1179"/>
      <c r="O50" s="1180"/>
    </row>
    <row r="51" spans="1:23" ht="24" customHeight="1">
      <c r="B51" s="378">
        <v>8</v>
      </c>
      <c r="C51" s="1176"/>
      <c r="D51" s="1177"/>
      <c r="E51" s="1177"/>
      <c r="F51" s="1178"/>
      <c r="G51" s="1179"/>
      <c r="H51" s="1179"/>
      <c r="I51" s="1179"/>
      <c r="J51" s="1179"/>
      <c r="K51" s="1179"/>
      <c r="L51" s="1179"/>
      <c r="M51" s="1179"/>
      <c r="N51" s="1179"/>
      <c r="O51" s="1180"/>
    </row>
    <row r="52" spans="1:23" ht="24" customHeight="1">
      <c r="B52" s="378">
        <v>9</v>
      </c>
      <c r="C52" s="1176"/>
      <c r="D52" s="1177"/>
      <c r="E52" s="1177"/>
      <c r="F52" s="1178"/>
      <c r="G52" s="1179"/>
      <c r="H52" s="1179"/>
      <c r="I52" s="1179"/>
      <c r="J52" s="1179"/>
      <c r="K52" s="1179"/>
      <c r="L52" s="1179"/>
      <c r="M52" s="1179"/>
      <c r="N52" s="1179"/>
      <c r="O52" s="1180"/>
      <c r="W52" s="293"/>
    </row>
    <row r="53" spans="1:23" s="313" customFormat="1" ht="24" customHeight="1">
      <c r="A53" s="17"/>
      <c r="B53" s="378">
        <v>10</v>
      </c>
      <c r="C53" s="1176"/>
      <c r="D53" s="1177"/>
      <c r="E53" s="1177"/>
      <c r="F53" s="1178"/>
      <c r="G53" s="1179"/>
      <c r="H53" s="1179"/>
      <c r="I53" s="1179"/>
      <c r="J53" s="1179"/>
      <c r="K53" s="1179"/>
      <c r="L53" s="1179"/>
      <c r="M53" s="1179"/>
      <c r="N53" s="1179"/>
      <c r="O53" s="1180"/>
    </row>
    <row r="54" spans="1:23" s="313" customFormat="1" ht="24" customHeight="1">
      <c r="A54" s="17"/>
      <c r="B54" s="378">
        <v>11</v>
      </c>
      <c r="C54" s="1176"/>
      <c r="D54" s="1177"/>
      <c r="E54" s="1177"/>
      <c r="F54" s="1178"/>
      <c r="G54" s="1179"/>
      <c r="H54" s="1179"/>
      <c r="I54" s="1179"/>
      <c r="J54" s="1179"/>
      <c r="K54" s="1179"/>
      <c r="L54" s="1179"/>
      <c r="M54" s="1179"/>
      <c r="N54" s="1179"/>
      <c r="O54" s="1180"/>
    </row>
    <row r="55" spans="1:23" ht="24" customHeight="1">
      <c r="B55" s="378">
        <v>12</v>
      </c>
      <c r="C55" s="1176"/>
      <c r="D55" s="1177"/>
      <c r="E55" s="1177"/>
      <c r="F55" s="1178"/>
      <c r="G55" s="1179"/>
      <c r="H55" s="1179"/>
      <c r="I55" s="1179"/>
      <c r="J55" s="1179"/>
      <c r="K55" s="1179"/>
      <c r="L55" s="1179"/>
      <c r="M55" s="1179"/>
      <c r="N55" s="1179"/>
      <c r="O55" s="1180"/>
    </row>
    <row r="56" spans="1:23" ht="24" customHeight="1">
      <c r="B56" s="378">
        <v>13</v>
      </c>
      <c r="C56" s="1176"/>
      <c r="D56" s="1177"/>
      <c r="E56" s="1177"/>
      <c r="F56" s="1178"/>
      <c r="G56" s="1179"/>
      <c r="H56" s="1179"/>
      <c r="I56" s="1179"/>
      <c r="J56" s="1179"/>
      <c r="K56" s="1179"/>
      <c r="L56" s="1179"/>
      <c r="M56" s="1179"/>
      <c r="N56" s="1179"/>
      <c r="O56" s="1180"/>
    </row>
    <row r="57" spans="1:23" ht="24" customHeight="1">
      <c r="B57" s="378">
        <v>14</v>
      </c>
      <c r="C57" s="1176"/>
      <c r="D57" s="1177"/>
      <c r="E57" s="1177"/>
      <c r="F57" s="1178"/>
      <c r="G57" s="1179"/>
      <c r="H57" s="1179"/>
      <c r="I57" s="1179"/>
      <c r="J57" s="1179"/>
      <c r="K57" s="1179"/>
      <c r="L57" s="1179"/>
      <c r="M57" s="1179"/>
      <c r="N57" s="1179"/>
      <c r="O57" s="1180"/>
    </row>
    <row r="58" spans="1:23" s="313" customFormat="1" ht="24" customHeight="1">
      <c r="A58" s="17"/>
      <c r="B58" s="378">
        <v>15</v>
      </c>
      <c r="C58" s="1176"/>
      <c r="D58" s="1177"/>
      <c r="E58" s="1177"/>
      <c r="F58" s="1178"/>
      <c r="G58" s="1179"/>
      <c r="H58" s="1179"/>
      <c r="I58" s="1179"/>
      <c r="J58" s="1179"/>
      <c r="K58" s="1179"/>
      <c r="L58" s="1179"/>
      <c r="M58" s="1179"/>
      <c r="N58" s="1179"/>
      <c r="O58" s="1180"/>
    </row>
    <row r="59" spans="1:23" s="313" customFormat="1" ht="24" customHeight="1">
      <c r="A59" s="17"/>
      <c r="B59" s="378">
        <v>16</v>
      </c>
      <c r="C59" s="1176"/>
      <c r="D59" s="1177"/>
      <c r="E59" s="1177"/>
      <c r="F59" s="1178"/>
      <c r="G59" s="1179"/>
      <c r="H59" s="1179"/>
      <c r="I59" s="1179"/>
      <c r="J59" s="1179"/>
      <c r="K59" s="1179"/>
      <c r="L59" s="1179"/>
      <c r="M59" s="1179"/>
      <c r="N59" s="1179"/>
      <c r="O59" s="1180"/>
    </row>
    <row r="60" spans="1:23" ht="24" customHeight="1">
      <c r="B60" s="378">
        <v>17</v>
      </c>
      <c r="C60" s="1176"/>
      <c r="D60" s="1177"/>
      <c r="E60" s="1177"/>
      <c r="F60" s="1178"/>
      <c r="G60" s="1179"/>
      <c r="H60" s="1179"/>
      <c r="I60" s="1179"/>
      <c r="J60" s="1179"/>
      <c r="K60" s="1179"/>
      <c r="L60" s="1179"/>
      <c r="M60" s="1179"/>
      <c r="N60" s="1179"/>
      <c r="O60" s="1180"/>
    </row>
    <row r="61" spans="1:23" ht="24" customHeight="1">
      <c r="B61" s="378">
        <v>18</v>
      </c>
      <c r="C61" s="1176"/>
      <c r="D61" s="1177"/>
      <c r="E61" s="1177"/>
      <c r="F61" s="1178"/>
      <c r="G61" s="1179"/>
      <c r="H61" s="1179"/>
      <c r="I61" s="1179"/>
      <c r="J61" s="1179"/>
      <c r="K61" s="1179"/>
      <c r="L61" s="1179"/>
      <c r="M61" s="1179"/>
      <c r="N61" s="1179"/>
      <c r="O61" s="1180"/>
    </row>
    <row r="62" spans="1:23" ht="24" customHeight="1">
      <c r="B62" s="378">
        <v>19</v>
      </c>
      <c r="C62" s="1176"/>
      <c r="D62" s="1177"/>
      <c r="E62" s="1177"/>
      <c r="F62" s="1178"/>
      <c r="G62" s="1179"/>
      <c r="H62" s="1179"/>
      <c r="I62" s="1179"/>
      <c r="J62" s="1179"/>
      <c r="K62" s="1179"/>
      <c r="L62" s="1179"/>
      <c r="M62" s="1179"/>
      <c r="N62" s="1179"/>
      <c r="O62" s="1180"/>
    </row>
    <row r="63" spans="1:23" ht="24" customHeight="1" thickBot="1">
      <c r="B63" s="388">
        <v>20</v>
      </c>
      <c r="C63" s="1183"/>
      <c r="D63" s="1184"/>
      <c r="E63" s="1184"/>
      <c r="F63" s="1185"/>
      <c r="G63" s="1186"/>
      <c r="H63" s="1186"/>
      <c r="I63" s="1186"/>
      <c r="J63" s="1186"/>
      <c r="K63" s="1186"/>
      <c r="L63" s="1186"/>
      <c r="M63" s="1186"/>
      <c r="N63" s="1186"/>
      <c r="O63" s="1187"/>
    </row>
    <row r="64" spans="1:23" ht="6.75" customHeight="1"/>
    <row r="67" ht="6.75" customHeight="1"/>
  </sheetData>
  <mergeCells count="122">
    <mergeCell ref="M7:M8"/>
    <mergeCell ref="N7:N8"/>
    <mergeCell ref="O7:O8"/>
    <mergeCell ref="C9:F9"/>
    <mergeCell ref="I9:J9"/>
    <mergeCell ref="K9:L9"/>
    <mergeCell ref="B6:C6"/>
    <mergeCell ref="B7:F8"/>
    <mergeCell ref="G7:G8"/>
    <mergeCell ref="H7:H8"/>
    <mergeCell ref="I7:J8"/>
    <mergeCell ref="K7:L8"/>
    <mergeCell ref="I10:J10"/>
    <mergeCell ref="K10:L10"/>
    <mergeCell ref="I11:J11"/>
    <mergeCell ref="K11:L11"/>
    <mergeCell ref="C12:F12"/>
    <mergeCell ref="I12:J12"/>
    <mergeCell ref="K12:L12"/>
    <mergeCell ref="C14:F14"/>
    <mergeCell ref="I14:J14"/>
    <mergeCell ref="K14:L14"/>
    <mergeCell ref="K16:L16"/>
    <mergeCell ref="C17:F17"/>
    <mergeCell ref="I17:J17"/>
    <mergeCell ref="K17:L17"/>
    <mergeCell ref="C18:F18"/>
    <mergeCell ref="I18:J18"/>
    <mergeCell ref="K18:L18"/>
    <mergeCell ref="C13:F13"/>
    <mergeCell ref="I13:J13"/>
    <mergeCell ref="K13:L13"/>
    <mergeCell ref="C15:F15"/>
    <mergeCell ref="I15:J15"/>
    <mergeCell ref="K15:L15"/>
    <mergeCell ref="C16:F16"/>
    <mergeCell ref="I16:J16"/>
    <mergeCell ref="C19:F19"/>
    <mergeCell ref="I19:J19"/>
    <mergeCell ref="K19:L19"/>
    <mergeCell ref="C20:F20"/>
    <mergeCell ref="I20:J20"/>
    <mergeCell ref="K20:L20"/>
    <mergeCell ref="C21:F21"/>
    <mergeCell ref="I21:J21"/>
    <mergeCell ref="K21:L21"/>
    <mergeCell ref="C24:F24"/>
    <mergeCell ref="I24:J24"/>
    <mergeCell ref="K24:L24"/>
    <mergeCell ref="C25:F25"/>
    <mergeCell ref="I25:J25"/>
    <mergeCell ref="K25:L25"/>
    <mergeCell ref="C22:F22"/>
    <mergeCell ref="I22:J22"/>
    <mergeCell ref="K22:L22"/>
    <mergeCell ref="C23:F23"/>
    <mergeCell ref="I23:J23"/>
    <mergeCell ref="K23:L23"/>
    <mergeCell ref="D26:G26"/>
    <mergeCell ref="I26:J26"/>
    <mergeCell ref="K26:L26"/>
    <mergeCell ref="H28:J28"/>
    <mergeCell ref="M28:O28"/>
    <mergeCell ref="H29:J29"/>
    <mergeCell ref="K29:L29"/>
    <mergeCell ref="M29:N29"/>
    <mergeCell ref="B39:C39"/>
    <mergeCell ref="D39:G39"/>
    <mergeCell ref="C43:F43"/>
    <mergeCell ref="G43:O43"/>
    <mergeCell ref="C44:F44"/>
    <mergeCell ref="G44:O44"/>
    <mergeCell ref="C45:F45"/>
    <mergeCell ref="G45:O45"/>
    <mergeCell ref="H30:J30"/>
    <mergeCell ref="K30:L30"/>
    <mergeCell ref="M30:N30"/>
    <mergeCell ref="B35:E35"/>
    <mergeCell ref="B36:E36"/>
    <mergeCell ref="N35:O35"/>
    <mergeCell ref="H39:I39"/>
    <mergeCell ref="F36:G36"/>
    <mergeCell ref="J39:O39"/>
    <mergeCell ref="F35:G35"/>
    <mergeCell ref="I35:L35"/>
    <mergeCell ref="H36:O36"/>
    <mergeCell ref="C61:F61"/>
    <mergeCell ref="G61:O61"/>
    <mergeCell ref="C62:F62"/>
    <mergeCell ref="G62:O62"/>
    <mergeCell ref="C63:F63"/>
    <mergeCell ref="G63:O63"/>
    <mergeCell ref="C58:F58"/>
    <mergeCell ref="G58:O58"/>
    <mergeCell ref="C59:F59"/>
    <mergeCell ref="G59:O59"/>
    <mergeCell ref="C60:F60"/>
    <mergeCell ref="G60:O60"/>
    <mergeCell ref="C55:F55"/>
    <mergeCell ref="G55:O55"/>
    <mergeCell ref="C56:F56"/>
    <mergeCell ref="G56:O56"/>
    <mergeCell ref="C57:F57"/>
    <mergeCell ref="G57:O57"/>
    <mergeCell ref="C52:F52"/>
    <mergeCell ref="G52:O52"/>
    <mergeCell ref="C53:F53"/>
    <mergeCell ref="G53:O53"/>
    <mergeCell ref="C54:F54"/>
    <mergeCell ref="G54:O54"/>
    <mergeCell ref="C49:F49"/>
    <mergeCell ref="G49:O49"/>
    <mergeCell ref="C50:F50"/>
    <mergeCell ref="G50:O50"/>
    <mergeCell ref="C51:F51"/>
    <mergeCell ref="G51:O51"/>
    <mergeCell ref="C46:F46"/>
    <mergeCell ref="G46:O46"/>
    <mergeCell ref="C47:F47"/>
    <mergeCell ref="G47:O47"/>
    <mergeCell ref="C48:F48"/>
    <mergeCell ref="G48:O48"/>
  </mergeCells>
  <phoneticPr fontId="3"/>
  <pageMargins left="0.55118110236220474" right="0.47244094488188981" top="0.35433070866141736" bottom="0.35433070866141736" header="0.39370078740157483" footer="0.27559055118110237"/>
  <pageSetup paperSize="9" scale="6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4545" r:id="rId4" name="Check Box 1">
              <controlPr defaultSize="0" autoFill="0" autoLine="0" autoPict="0">
                <anchor moveWithCells="1">
                  <from>
                    <xdr:col>3</xdr:col>
                    <xdr:colOff>123825</xdr:colOff>
                    <xdr:row>31</xdr:row>
                    <xdr:rowOff>19050</xdr:rowOff>
                  </from>
                  <to>
                    <xdr:col>3</xdr:col>
                    <xdr:colOff>342900</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27"/>
  <sheetViews>
    <sheetView showGridLines="0" zoomScale="90" zoomScaleNormal="90" zoomScaleSheetLayoutView="55" workbookViewId="0"/>
  </sheetViews>
  <sheetFormatPr defaultRowHeight="18.75"/>
  <cols>
    <col min="1" max="1" width="1.75" style="17" customWidth="1"/>
    <col min="2" max="2" width="3.625" style="17" customWidth="1"/>
    <col min="3" max="3" width="16" style="17" customWidth="1"/>
    <col min="4" max="4" width="4.75" style="17" customWidth="1"/>
    <col min="5" max="5" width="9.25" style="17" customWidth="1"/>
    <col min="6" max="6" width="18.5" style="17" customWidth="1"/>
    <col min="7" max="7" width="8.625" style="17" customWidth="1"/>
    <col min="8" max="10" width="14.5" style="17" customWidth="1"/>
    <col min="11" max="11" width="14.625" style="17" customWidth="1"/>
    <col min="12" max="12" width="2.875" style="17" customWidth="1"/>
    <col min="13" max="250" width="9" style="17"/>
    <col min="251" max="251" width="0.75" style="17" customWidth="1"/>
    <col min="252" max="252" width="3.625" style="17" customWidth="1"/>
    <col min="253" max="253" width="19.625" style="17" customWidth="1"/>
    <col min="254" max="254" width="4.75" style="17" customWidth="1"/>
    <col min="255" max="256" width="9.25" style="17" customWidth="1"/>
    <col min="257" max="257" width="8.625" style="17" customWidth="1"/>
    <col min="258" max="259" width="7" style="17" customWidth="1"/>
    <col min="260" max="260" width="11.625" style="17" customWidth="1"/>
    <col min="261" max="261" width="7.625" style="17" customWidth="1"/>
    <col min="262" max="262" width="14.625" style="17" customWidth="1"/>
    <col min="263" max="263" width="2.875" style="17" customWidth="1"/>
    <col min="264" max="264" width="12.625" style="17" customWidth="1"/>
    <col min="265" max="265" width="1.75" style="17" customWidth="1"/>
    <col min="266" max="266" width="1.625" style="17" customWidth="1"/>
    <col min="267" max="267" width="14.625" style="17" customWidth="1"/>
    <col min="268" max="506" width="9" style="17"/>
    <col min="507" max="507" width="0.75" style="17" customWidth="1"/>
    <col min="508" max="508" width="3.625" style="17" customWidth="1"/>
    <col min="509" max="509" width="19.625" style="17" customWidth="1"/>
    <col min="510" max="510" width="4.75" style="17" customWidth="1"/>
    <col min="511" max="512" width="9.25" style="17" customWidth="1"/>
    <col min="513" max="513" width="8.625" style="17" customWidth="1"/>
    <col min="514" max="515" width="7" style="17" customWidth="1"/>
    <col min="516" max="516" width="11.625" style="17" customWidth="1"/>
    <col min="517" max="517" width="7.625" style="17" customWidth="1"/>
    <col min="518" max="518" width="14.625" style="17" customWidth="1"/>
    <col min="519" max="519" width="2.875" style="17" customWidth="1"/>
    <col min="520" max="520" width="12.625" style="17" customWidth="1"/>
    <col min="521" max="521" width="1.75" style="17" customWidth="1"/>
    <col min="522" max="522" width="1.625" style="17" customWidth="1"/>
    <col min="523" max="523" width="14.625" style="17" customWidth="1"/>
    <col min="524" max="762" width="9" style="17"/>
    <col min="763" max="763" width="0.75" style="17" customWidth="1"/>
    <col min="764" max="764" width="3.625" style="17" customWidth="1"/>
    <col min="765" max="765" width="19.625" style="17" customWidth="1"/>
    <col min="766" max="766" width="4.75" style="17" customWidth="1"/>
    <col min="767" max="768" width="9.25" style="17" customWidth="1"/>
    <col min="769" max="769" width="8.625" style="17" customWidth="1"/>
    <col min="770" max="771" width="7" style="17" customWidth="1"/>
    <col min="772" max="772" width="11.625" style="17" customWidth="1"/>
    <col min="773" max="773" width="7.625" style="17" customWidth="1"/>
    <col min="774" max="774" width="14.625" style="17" customWidth="1"/>
    <col min="775" max="775" width="2.875" style="17" customWidth="1"/>
    <col min="776" max="776" width="12.625" style="17" customWidth="1"/>
    <col min="777" max="777" width="1.75" style="17" customWidth="1"/>
    <col min="778" max="778" width="1.625" style="17" customWidth="1"/>
    <col min="779" max="779" width="14.625" style="17" customWidth="1"/>
    <col min="780" max="1018" width="9" style="17"/>
    <col min="1019" max="1019" width="0.75" style="17" customWidth="1"/>
    <col min="1020" max="1020" width="3.625" style="17" customWidth="1"/>
    <col min="1021" max="1021" width="19.625" style="17" customWidth="1"/>
    <col min="1022" max="1022" width="4.75" style="17" customWidth="1"/>
    <col min="1023" max="1024" width="9.25" style="17" customWidth="1"/>
    <col min="1025" max="1025" width="8.625" style="17" customWidth="1"/>
    <col min="1026" max="1027" width="7" style="17" customWidth="1"/>
    <col min="1028" max="1028" width="11.625" style="17" customWidth="1"/>
    <col min="1029" max="1029" width="7.625" style="17" customWidth="1"/>
    <col min="1030" max="1030" width="14.625" style="17" customWidth="1"/>
    <col min="1031" max="1031" width="2.875" style="17" customWidth="1"/>
    <col min="1032" max="1032" width="12.625" style="17" customWidth="1"/>
    <col min="1033" max="1033" width="1.75" style="17" customWidth="1"/>
    <col min="1034" max="1034" width="1.625" style="17" customWidth="1"/>
    <col min="1035" max="1035" width="14.625" style="17" customWidth="1"/>
    <col min="1036" max="1274" width="9" style="17"/>
    <col min="1275" max="1275" width="0.75" style="17" customWidth="1"/>
    <col min="1276" max="1276" width="3.625" style="17" customWidth="1"/>
    <col min="1277" max="1277" width="19.625" style="17" customWidth="1"/>
    <col min="1278" max="1278" width="4.75" style="17" customWidth="1"/>
    <col min="1279" max="1280" width="9.25" style="17" customWidth="1"/>
    <col min="1281" max="1281" width="8.625" style="17" customWidth="1"/>
    <col min="1282" max="1283" width="7" style="17" customWidth="1"/>
    <col min="1284" max="1284" width="11.625" style="17" customWidth="1"/>
    <col min="1285" max="1285" width="7.625" style="17" customWidth="1"/>
    <col min="1286" max="1286" width="14.625" style="17" customWidth="1"/>
    <col min="1287" max="1287" width="2.875" style="17" customWidth="1"/>
    <col min="1288" max="1288" width="12.625" style="17" customWidth="1"/>
    <col min="1289" max="1289" width="1.75" style="17" customWidth="1"/>
    <col min="1290" max="1290" width="1.625" style="17" customWidth="1"/>
    <col min="1291" max="1291" width="14.625" style="17" customWidth="1"/>
    <col min="1292" max="1530" width="9" style="17"/>
    <col min="1531" max="1531" width="0.75" style="17" customWidth="1"/>
    <col min="1532" max="1532" width="3.625" style="17" customWidth="1"/>
    <col min="1533" max="1533" width="19.625" style="17" customWidth="1"/>
    <col min="1534" max="1534" width="4.75" style="17" customWidth="1"/>
    <col min="1535" max="1536" width="9.25" style="17" customWidth="1"/>
    <col min="1537" max="1537" width="8.625" style="17" customWidth="1"/>
    <col min="1538" max="1539" width="7" style="17" customWidth="1"/>
    <col min="1540" max="1540" width="11.625" style="17" customWidth="1"/>
    <col min="1541" max="1541" width="7.625" style="17" customWidth="1"/>
    <col min="1542" max="1542" width="14.625" style="17" customWidth="1"/>
    <col min="1543" max="1543" width="2.875" style="17" customWidth="1"/>
    <col min="1544" max="1544" width="12.625" style="17" customWidth="1"/>
    <col min="1545" max="1545" width="1.75" style="17" customWidth="1"/>
    <col min="1546" max="1546" width="1.625" style="17" customWidth="1"/>
    <col min="1547" max="1547" width="14.625" style="17" customWidth="1"/>
    <col min="1548" max="1786" width="9" style="17"/>
    <col min="1787" max="1787" width="0.75" style="17" customWidth="1"/>
    <col min="1788" max="1788" width="3.625" style="17" customWidth="1"/>
    <col min="1789" max="1789" width="19.625" style="17" customWidth="1"/>
    <col min="1790" max="1790" width="4.75" style="17" customWidth="1"/>
    <col min="1791" max="1792" width="9.25" style="17" customWidth="1"/>
    <col min="1793" max="1793" width="8.625" style="17" customWidth="1"/>
    <col min="1794" max="1795" width="7" style="17" customWidth="1"/>
    <col min="1796" max="1796" width="11.625" style="17" customWidth="1"/>
    <col min="1797" max="1797" width="7.625" style="17" customWidth="1"/>
    <col min="1798" max="1798" width="14.625" style="17" customWidth="1"/>
    <col min="1799" max="1799" width="2.875" style="17" customWidth="1"/>
    <col min="1800" max="1800" width="12.625" style="17" customWidth="1"/>
    <col min="1801" max="1801" width="1.75" style="17" customWidth="1"/>
    <col min="1802" max="1802" width="1.625" style="17" customWidth="1"/>
    <col min="1803" max="1803" width="14.625" style="17" customWidth="1"/>
    <col min="1804" max="2042" width="9" style="17"/>
    <col min="2043" max="2043" width="0.75" style="17" customWidth="1"/>
    <col min="2044" max="2044" width="3.625" style="17" customWidth="1"/>
    <col min="2045" max="2045" width="19.625" style="17" customWidth="1"/>
    <col min="2046" max="2046" width="4.75" style="17" customWidth="1"/>
    <col min="2047" max="2048" width="9.25" style="17" customWidth="1"/>
    <col min="2049" max="2049" width="8.625" style="17" customWidth="1"/>
    <col min="2050" max="2051" width="7" style="17" customWidth="1"/>
    <col min="2052" max="2052" width="11.625" style="17" customWidth="1"/>
    <col min="2053" max="2053" width="7.625" style="17" customWidth="1"/>
    <col min="2054" max="2054" width="14.625" style="17" customWidth="1"/>
    <col min="2055" max="2055" width="2.875" style="17" customWidth="1"/>
    <col min="2056" max="2056" width="12.625" style="17" customWidth="1"/>
    <col min="2057" max="2057" width="1.75" style="17" customWidth="1"/>
    <col min="2058" max="2058" width="1.625" style="17" customWidth="1"/>
    <col min="2059" max="2059" width="14.625" style="17" customWidth="1"/>
    <col min="2060" max="2298" width="9" style="17"/>
    <col min="2299" max="2299" width="0.75" style="17" customWidth="1"/>
    <col min="2300" max="2300" width="3.625" style="17" customWidth="1"/>
    <col min="2301" max="2301" width="19.625" style="17" customWidth="1"/>
    <col min="2302" max="2302" width="4.75" style="17" customWidth="1"/>
    <col min="2303" max="2304" width="9.25" style="17" customWidth="1"/>
    <col min="2305" max="2305" width="8.625" style="17" customWidth="1"/>
    <col min="2306" max="2307" width="7" style="17" customWidth="1"/>
    <col min="2308" max="2308" width="11.625" style="17" customWidth="1"/>
    <col min="2309" max="2309" width="7.625" style="17" customWidth="1"/>
    <col min="2310" max="2310" width="14.625" style="17" customWidth="1"/>
    <col min="2311" max="2311" width="2.875" style="17" customWidth="1"/>
    <col min="2312" max="2312" width="12.625" style="17" customWidth="1"/>
    <col min="2313" max="2313" width="1.75" style="17" customWidth="1"/>
    <col min="2314" max="2314" width="1.625" style="17" customWidth="1"/>
    <col min="2315" max="2315" width="14.625" style="17" customWidth="1"/>
    <col min="2316" max="2554" width="9" style="17"/>
    <col min="2555" max="2555" width="0.75" style="17" customWidth="1"/>
    <col min="2556" max="2556" width="3.625" style="17" customWidth="1"/>
    <col min="2557" max="2557" width="19.625" style="17" customWidth="1"/>
    <col min="2558" max="2558" width="4.75" style="17" customWidth="1"/>
    <col min="2559" max="2560" width="9.25" style="17" customWidth="1"/>
    <col min="2561" max="2561" width="8.625" style="17" customWidth="1"/>
    <col min="2562" max="2563" width="7" style="17" customWidth="1"/>
    <col min="2564" max="2564" width="11.625" style="17" customWidth="1"/>
    <col min="2565" max="2565" width="7.625" style="17" customWidth="1"/>
    <col min="2566" max="2566" width="14.625" style="17" customWidth="1"/>
    <col min="2567" max="2567" width="2.875" style="17" customWidth="1"/>
    <col min="2568" max="2568" width="12.625" style="17" customWidth="1"/>
    <col min="2569" max="2569" width="1.75" style="17" customWidth="1"/>
    <col min="2570" max="2570" width="1.625" style="17" customWidth="1"/>
    <col min="2571" max="2571" width="14.625" style="17" customWidth="1"/>
    <col min="2572" max="2810" width="9" style="17"/>
    <col min="2811" max="2811" width="0.75" style="17" customWidth="1"/>
    <col min="2812" max="2812" width="3.625" style="17" customWidth="1"/>
    <col min="2813" max="2813" width="19.625" style="17" customWidth="1"/>
    <col min="2814" max="2814" width="4.75" style="17" customWidth="1"/>
    <col min="2815" max="2816" width="9.25" style="17" customWidth="1"/>
    <col min="2817" max="2817" width="8.625" style="17" customWidth="1"/>
    <col min="2818" max="2819" width="7" style="17" customWidth="1"/>
    <col min="2820" max="2820" width="11.625" style="17" customWidth="1"/>
    <col min="2821" max="2821" width="7.625" style="17" customWidth="1"/>
    <col min="2822" max="2822" width="14.625" style="17" customWidth="1"/>
    <col min="2823" max="2823" width="2.875" style="17" customWidth="1"/>
    <col min="2824" max="2824" width="12.625" style="17" customWidth="1"/>
    <col min="2825" max="2825" width="1.75" style="17" customWidth="1"/>
    <col min="2826" max="2826" width="1.625" style="17" customWidth="1"/>
    <col min="2827" max="2827" width="14.625" style="17" customWidth="1"/>
    <col min="2828" max="3066" width="9" style="17"/>
    <col min="3067" max="3067" width="0.75" style="17" customWidth="1"/>
    <col min="3068" max="3068" width="3.625" style="17" customWidth="1"/>
    <col min="3069" max="3069" width="19.625" style="17" customWidth="1"/>
    <col min="3070" max="3070" width="4.75" style="17" customWidth="1"/>
    <col min="3071" max="3072" width="9.25" style="17" customWidth="1"/>
    <col min="3073" max="3073" width="8.625" style="17" customWidth="1"/>
    <col min="3074" max="3075" width="7" style="17" customWidth="1"/>
    <col min="3076" max="3076" width="11.625" style="17" customWidth="1"/>
    <col min="3077" max="3077" width="7.625" style="17" customWidth="1"/>
    <col min="3078" max="3078" width="14.625" style="17" customWidth="1"/>
    <col min="3079" max="3079" width="2.875" style="17" customWidth="1"/>
    <col min="3080" max="3080" width="12.625" style="17" customWidth="1"/>
    <col min="3081" max="3081" width="1.75" style="17" customWidth="1"/>
    <col min="3082" max="3082" width="1.625" style="17" customWidth="1"/>
    <col min="3083" max="3083" width="14.625" style="17" customWidth="1"/>
    <col min="3084" max="3322" width="9" style="17"/>
    <col min="3323" max="3323" width="0.75" style="17" customWidth="1"/>
    <col min="3324" max="3324" width="3.625" style="17" customWidth="1"/>
    <col min="3325" max="3325" width="19.625" style="17" customWidth="1"/>
    <col min="3326" max="3326" width="4.75" style="17" customWidth="1"/>
    <col min="3327" max="3328" width="9.25" style="17" customWidth="1"/>
    <col min="3329" max="3329" width="8.625" style="17" customWidth="1"/>
    <col min="3330" max="3331" width="7" style="17" customWidth="1"/>
    <col min="3332" max="3332" width="11.625" style="17" customWidth="1"/>
    <col min="3333" max="3333" width="7.625" style="17" customWidth="1"/>
    <col min="3334" max="3334" width="14.625" style="17" customWidth="1"/>
    <col min="3335" max="3335" width="2.875" style="17" customWidth="1"/>
    <col min="3336" max="3336" width="12.625" style="17" customWidth="1"/>
    <col min="3337" max="3337" width="1.75" style="17" customWidth="1"/>
    <col min="3338" max="3338" width="1.625" style="17" customWidth="1"/>
    <col min="3339" max="3339" width="14.625" style="17" customWidth="1"/>
    <col min="3340" max="3578" width="9" style="17"/>
    <col min="3579" max="3579" width="0.75" style="17" customWidth="1"/>
    <col min="3580" max="3580" width="3.625" style="17" customWidth="1"/>
    <col min="3581" max="3581" width="19.625" style="17" customWidth="1"/>
    <col min="3582" max="3582" width="4.75" style="17" customWidth="1"/>
    <col min="3583" max="3584" width="9.25" style="17" customWidth="1"/>
    <col min="3585" max="3585" width="8.625" style="17" customWidth="1"/>
    <col min="3586" max="3587" width="7" style="17" customWidth="1"/>
    <col min="3588" max="3588" width="11.625" style="17" customWidth="1"/>
    <col min="3589" max="3589" width="7.625" style="17" customWidth="1"/>
    <col min="3590" max="3590" width="14.625" style="17" customWidth="1"/>
    <col min="3591" max="3591" width="2.875" style="17" customWidth="1"/>
    <col min="3592" max="3592" width="12.625" style="17" customWidth="1"/>
    <col min="3593" max="3593" width="1.75" style="17" customWidth="1"/>
    <col min="3594" max="3594" width="1.625" style="17" customWidth="1"/>
    <col min="3595" max="3595" width="14.625" style="17" customWidth="1"/>
    <col min="3596" max="3834" width="9" style="17"/>
    <col min="3835" max="3835" width="0.75" style="17" customWidth="1"/>
    <col min="3836" max="3836" width="3.625" style="17" customWidth="1"/>
    <col min="3837" max="3837" width="19.625" style="17" customWidth="1"/>
    <col min="3838" max="3838" width="4.75" style="17" customWidth="1"/>
    <col min="3839" max="3840" width="9.25" style="17" customWidth="1"/>
    <col min="3841" max="3841" width="8.625" style="17" customWidth="1"/>
    <col min="3842" max="3843" width="7" style="17" customWidth="1"/>
    <col min="3844" max="3844" width="11.625" style="17" customWidth="1"/>
    <col min="3845" max="3845" width="7.625" style="17" customWidth="1"/>
    <col min="3846" max="3846" width="14.625" style="17" customWidth="1"/>
    <col min="3847" max="3847" width="2.875" style="17" customWidth="1"/>
    <col min="3848" max="3848" width="12.625" style="17" customWidth="1"/>
    <col min="3849" max="3849" width="1.75" style="17" customWidth="1"/>
    <col min="3850" max="3850" width="1.625" style="17" customWidth="1"/>
    <col min="3851" max="3851" width="14.625" style="17" customWidth="1"/>
    <col min="3852" max="4090" width="9" style="17"/>
    <col min="4091" max="4091" width="0.75" style="17" customWidth="1"/>
    <col min="4092" max="4092" width="3.625" style="17" customWidth="1"/>
    <col min="4093" max="4093" width="19.625" style="17" customWidth="1"/>
    <col min="4094" max="4094" width="4.75" style="17" customWidth="1"/>
    <col min="4095" max="4096" width="9.25" style="17" customWidth="1"/>
    <col min="4097" max="4097" width="8.625" style="17" customWidth="1"/>
    <col min="4098" max="4099" width="7" style="17" customWidth="1"/>
    <col min="4100" max="4100" width="11.625" style="17" customWidth="1"/>
    <col min="4101" max="4101" width="7.625" style="17" customWidth="1"/>
    <col min="4102" max="4102" width="14.625" style="17" customWidth="1"/>
    <col min="4103" max="4103" width="2.875" style="17" customWidth="1"/>
    <col min="4104" max="4104" width="12.625" style="17" customWidth="1"/>
    <col min="4105" max="4105" width="1.75" style="17" customWidth="1"/>
    <col min="4106" max="4106" width="1.625" style="17" customWidth="1"/>
    <col min="4107" max="4107" width="14.625" style="17" customWidth="1"/>
    <col min="4108" max="4346" width="9" style="17"/>
    <col min="4347" max="4347" width="0.75" style="17" customWidth="1"/>
    <col min="4348" max="4348" width="3.625" style="17" customWidth="1"/>
    <col min="4349" max="4349" width="19.625" style="17" customWidth="1"/>
    <col min="4350" max="4350" width="4.75" style="17" customWidth="1"/>
    <col min="4351" max="4352" width="9.25" style="17" customWidth="1"/>
    <col min="4353" max="4353" width="8.625" style="17" customWidth="1"/>
    <col min="4354" max="4355" width="7" style="17" customWidth="1"/>
    <col min="4356" max="4356" width="11.625" style="17" customWidth="1"/>
    <col min="4357" max="4357" width="7.625" style="17" customWidth="1"/>
    <col min="4358" max="4358" width="14.625" style="17" customWidth="1"/>
    <col min="4359" max="4359" width="2.875" style="17" customWidth="1"/>
    <col min="4360" max="4360" width="12.625" style="17" customWidth="1"/>
    <col min="4361" max="4361" width="1.75" style="17" customWidth="1"/>
    <col min="4362" max="4362" width="1.625" style="17" customWidth="1"/>
    <col min="4363" max="4363" width="14.625" style="17" customWidth="1"/>
    <col min="4364" max="4602" width="9" style="17"/>
    <col min="4603" max="4603" width="0.75" style="17" customWidth="1"/>
    <col min="4604" max="4604" width="3.625" style="17" customWidth="1"/>
    <col min="4605" max="4605" width="19.625" style="17" customWidth="1"/>
    <col min="4606" max="4606" width="4.75" style="17" customWidth="1"/>
    <col min="4607" max="4608" width="9.25" style="17" customWidth="1"/>
    <col min="4609" max="4609" width="8.625" style="17" customWidth="1"/>
    <col min="4610" max="4611" width="7" style="17" customWidth="1"/>
    <col min="4612" max="4612" width="11.625" style="17" customWidth="1"/>
    <col min="4613" max="4613" width="7.625" style="17" customWidth="1"/>
    <col min="4614" max="4614" width="14.625" style="17" customWidth="1"/>
    <col min="4615" max="4615" width="2.875" style="17" customWidth="1"/>
    <col min="4616" max="4616" width="12.625" style="17" customWidth="1"/>
    <col min="4617" max="4617" width="1.75" style="17" customWidth="1"/>
    <col min="4618" max="4618" width="1.625" style="17" customWidth="1"/>
    <col min="4619" max="4619" width="14.625" style="17" customWidth="1"/>
    <col min="4620" max="4858" width="9" style="17"/>
    <col min="4859" max="4859" width="0.75" style="17" customWidth="1"/>
    <col min="4860" max="4860" width="3.625" style="17" customWidth="1"/>
    <col min="4861" max="4861" width="19.625" style="17" customWidth="1"/>
    <col min="4862" max="4862" width="4.75" style="17" customWidth="1"/>
    <col min="4863" max="4864" width="9.25" style="17" customWidth="1"/>
    <col min="4865" max="4865" width="8.625" style="17" customWidth="1"/>
    <col min="4866" max="4867" width="7" style="17" customWidth="1"/>
    <col min="4868" max="4868" width="11.625" style="17" customWidth="1"/>
    <col min="4869" max="4869" width="7.625" style="17" customWidth="1"/>
    <col min="4870" max="4870" width="14.625" style="17" customWidth="1"/>
    <col min="4871" max="4871" width="2.875" style="17" customWidth="1"/>
    <col min="4872" max="4872" width="12.625" style="17" customWidth="1"/>
    <col min="4873" max="4873" width="1.75" style="17" customWidth="1"/>
    <col min="4874" max="4874" width="1.625" style="17" customWidth="1"/>
    <col min="4875" max="4875" width="14.625" style="17" customWidth="1"/>
    <col min="4876" max="5114" width="9" style="17"/>
    <col min="5115" max="5115" width="0.75" style="17" customWidth="1"/>
    <col min="5116" max="5116" width="3.625" style="17" customWidth="1"/>
    <col min="5117" max="5117" width="19.625" style="17" customWidth="1"/>
    <col min="5118" max="5118" width="4.75" style="17" customWidth="1"/>
    <col min="5119" max="5120" width="9.25" style="17" customWidth="1"/>
    <col min="5121" max="5121" width="8.625" style="17" customWidth="1"/>
    <col min="5122" max="5123" width="7" style="17" customWidth="1"/>
    <col min="5124" max="5124" width="11.625" style="17" customWidth="1"/>
    <col min="5125" max="5125" width="7.625" style="17" customWidth="1"/>
    <col min="5126" max="5126" width="14.625" style="17" customWidth="1"/>
    <col min="5127" max="5127" width="2.875" style="17" customWidth="1"/>
    <col min="5128" max="5128" width="12.625" style="17" customWidth="1"/>
    <col min="5129" max="5129" width="1.75" style="17" customWidth="1"/>
    <col min="5130" max="5130" width="1.625" style="17" customWidth="1"/>
    <col min="5131" max="5131" width="14.625" style="17" customWidth="1"/>
    <col min="5132" max="5370" width="9" style="17"/>
    <col min="5371" max="5371" width="0.75" style="17" customWidth="1"/>
    <col min="5372" max="5372" width="3.625" style="17" customWidth="1"/>
    <col min="5373" max="5373" width="19.625" style="17" customWidth="1"/>
    <col min="5374" max="5374" width="4.75" style="17" customWidth="1"/>
    <col min="5375" max="5376" width="9.25" style="17" customWidth="1"/>
    <col min="5377" max="5377" width="8.625" style="17" customWidth="1"/>
    <col min="5378" max="5379" width="7" style="17" customWidth="1"/>
    <col min="5380" max="5380" width="11.625" style="17" customWidth="1"/>
    <col min="5381" max="5381" width="7.625" style="17" customWidth="1"/>
    <col min="5382" max="5382" width="14.625" style="17" customWidth="1"/>
    <col min="5383" max="5383" width="2.875" style="17" customWidth="1"/>
    <col min="5384" max="5384" width="12.625" style="17" customWidth="1"/>
    <col min="5385" max="5385" width="1.75" style="17" customWidth="1"/>
    <col min="5386" max="5386" width="1.625" style="17" customWidth="1"/>
    <col min="5387" max="5387" width="14.625" style="17" customWidth="1"/>
    <col min="5388" max="5626" width="9" style="17"/>
    <col min="5627" max="5627" width="0.75" style="17" customWidth="1"/>
    <col min="5628" max="5628" width="3.625" style="17" customWidth="1"/>
    <col min="5629" max="5629" width="19.625" style="17" customWidth="1"/>
    <col min="5630" max="5630" width="4.75" style="17" customWidth="1"/>
    <col min="5631" max="5632" width="9.25" style="17" customWidth="1"/>
    <col min="5633" max="5633" width="8.625" style="17" customWidth="1"/>
    <col min="5634" max="5635" width="7" style="17" customWidth="1"/>
    <col min="5636" max="5636" width="11.625" style="17" customWidth="1"/>
    <col min="5637" max="5637" width="7.625" style="17" customWidth="1"/>
    <col min="5638" max="5638" width="14.625" style="17" customWidth="1"/>
    <col min="5639" max="5639" width="2.875" style="17" customWidth="1"/>
    <col min="5640" max="5640" width="12.625" style="17" customWidth="1"/>
    <col min="5641" max="5641" width="1.75" style="17" customWidth="1"/>
    <col min="5642" max="5642" width="1.625" style="17" customWidth="1"/>
    <col min="5643" max="5643" width="14.625" style="17" customWidth="1"/>
    <col min="5644" max="5882" width="9" style="17"/>
    <col min="5883" max="5883" width="0.75" style="17" customWidth="1"/>
    <col min="5884" max="5884" width="3.625" style="17" customWidth="1"/>
    <col min="5885" max="5885" width="19.625" style="17" customWidth="1"/>
    <col min="5886" max="5886" width="4.75" style="17" customWidth="1"/>
    <col min="5887" max="5888" width="9.25" style="17" customWidth="1"/>
    <col min="5889" max="5889" width="8.625" style="17" customWidth="1"/>
    <col min="5890" max="5891" width="7" style="17" customWidth="1"/>
    <col min="5892" max="5892" width="11.625" style="17" customWidth="1"/>
    <col min="5893" max="5893" width="7.625" style="17" customWidth="1"/>
    <col min="5894" max="5894" width="14.625" style="17" customWidth="1"/>
    <col min="5895" max="5895" width="2.875" style="17" customWidth="1"/>
    <col min="5896" max="5896" width="12.625" style="17" customWidth="1"/>
    <col min="5897" max="5897" width="1.75" style="17" customWidth="1"/>
    <col min="5898" max="5898" width="1.625" style="17" customWidth="1"/>
    <col min="5899" max="5899" width="14.625" style="17" customWidth="1"/>
    <col min="5900" max="6138" width="9" style="17"/>
    <col min="6139" max="6139" width="0.75" style="17" customWidth="1"/>
    <col min="6140" max="6140" width="3.625" style="17" customWidth="1"/>
    <col min="6141" max="6141" width="19.625" style="17" customWidth="1"/>
    <col min="6142" max="6142" width="4.75" style="17" customWidth="1"/>
    <col min="6143" max="6144" width="9.25" style="17" customWidth="1"/>
    <col min="6145" max="6145" width="8.625" style="17" customWidth="1"/>
    <col min="6146" max="6147" width="7" style="17" customWidth="1"/>
    <col min="6148" max="6148" width="11.625" style="17" customWidth="1"/>
    <col min="6149" max="6149" width="7.625" style="17" customWidth="1"/>
    <col min="6150" max="6150" width="14.625" style="17" customWidth="1"/>
    <col min="6151" max="6151" width="2.875" style="17" customWidth="1"/>
    <col min="6152" max="6152" width="12.625" style="17" customWidth="1"/>
    <col min="6153" max="6153" width="1.75" style="17" customWidth="1"/>
    <col min="6154" max="6154" width="1.625" style="17" customWidth="1"/>
    <col min="6155" max="6155" width="14.625" style="17" customWidth="1"/>
    <col min="6156" max="6394" width="9" style="17"/>
    <col min="6395" max="6395" width="0.75" style="17" customWidth="1"/>
    <col min="6396" max="6396" width="3.625" style="17" customWidth="1"/>
    <col min="6397" max="6397" width="19.625" style="17" customWidth="1"/>
    <col min="6398" max="6398" width="4.75" style="17" customWidth="1"/>
    <col min="6399" max="6400" width="9.25" style="17" customWidth="1"/>
    <col min="6401" max="6401" width="8.625" style="17" customWidth="1"/>
    <col min="6402" max="6403" width="7" style="17" customWidth="1"/>
    <col min="6404" max="6404" width="11.625" style="17" customWidth="1"/>
    <col min="6405" max="6405" width="7.625" style="17" customWidth="1"/>
    <col min="6406" max="6406" width="14.625" style="17" customWidth="1"/>
    <col min="6407" max="6407" width="2.875" style="17" customWidth="1"/>
    <col min="6408" max="6408" width="12.625" style="17" customWidth="1"/>
    <col min="6409" max="6409" width="1.75" style="17" customWidth="1"/>
    <col min="6410" max="6410" width="1.625" style="17" customWidth="1"/>
    <col min="6411" max="6411" width="14.625" style="17" customWidth="1"/>
    <col min="6412" max="6650" width="9" style="17"/>
    <col min="6651" max="6651" width="0.75" style="17" customWidth="1"/>
    <col min="6652" max="6652" width="3.625" style="17" customWidth="1"/>
    <col min="6653" max="6653" width="19.625" style="17" customWidth="1"/>
    <col min="6654" max="6654" width="4.75" style="17" customWidth="1"/>
    <col min="6655" max="6656" width="9.25" style="17" customWidth="1"/>
    <col min="6657" max="6657" width="8.625" style="17" customWidth="1"/>
    <col min="6658" max="6659" width="7" style="17" customWidth="1"/>
    <col min="6660" max="6660" width="11.625" style="17" customWidth="1"/>
    <col min="6661" max="6661" width="7.625" style="17" customWidth="1"/>
    <col min="6662" max="6662" width="14.625" style="17" customWidth="1"/>
    <col min="6663" max="6663" width="2.875" style="17" customWidth="1"/>
    <col min="6664" max="6664" width="12.625" style="17" customWidth="1"/>
    <col min="6665" max="6665" width="1.75" style="17" customWidth="1"/>
    <col min="6666" max="6666" width="1.625" style="17" customWidth="1"/>
    <col min="6667" max="6667" width="14.625" style="17" customWidth="1"/>
    <col min="6668" max="6906" width="9" style="17"/>
    <col min="6907" max="6907" width="0.75" style="17" customWidth="1"/>
    <col min="6908" max="6908" width="3.625" style="17" customWidth="1"/>
    <col min="6909" max="6909" width="19.625" style="17" customWidth="1"/>
    <col min="6910" max="6910" width="4.75" style="17" customWidth="1"/>
    <col min="6911" max="6912" width="9.25" style="17" customWidth="1"/>
    <col min="6913" max="6913" width="8.625" style="17" customWidth="1"/>
    <col min="6914" max="6915" width="7" style="17" customWidth="1"/>
    <col min="6916" max="6916" width="11.625" style="17" customWidth="1"/>
    <col min="6917" max="6917" width="7.625" style="17" customWidth="1"/>
    <col min="6918" max="6918" width="14.625" style="17" customWidth="1"/>
    <col min="6919" max="6919" width="2.875" style="17" customWidth="1"/>
    <col min="6920" max="6920" width="12.625" style="17" customWidth="1"/>
    <col min="6921" max="6921" width="1.75" style="17" customWidth="1"/>
    <col min="6922" max="6922" width="1.625" style="17" customWidth="1"/>
    <col min="6923" max="6923" width="14.625" style="17" customWidth="1"/>
    <col min="6924" max="7162" width="9" style="17"/>
    <col min="7163" max="7163" width="0.75" style="17" customWidth="1"/>
    <col min="7164" max="7164" width="3.625" style="17" customWidth="1"/>
    <col min="7165" max="7165" width="19.625" style="17" customWidth="1"/>
    <col min="7166" max="7166" width="4.75" style="17" customWidth="1"/>
    <col min="7167" max="7168" width="9.25" style="17" customWidth="1"/>
    <col min="7169" max="7169" width="8.625" style="17" customWidth="1"/>
    <col min="7170" max="7171" width="7" style="17" customWidth="1"/>
    <col min="7172" max="7172" width="11.625" style="17" customWidth="1"/>
    <col min="7173" max="7173" width="7.625" style="17" customWidth="1"/>
    <col min="7174" max="7174" width="14.625" style="17" customWidth="1"/>
    <col min="7175" max="7175" width="2.875" style="17" customWidth="1"/>
    <col min="7176" max="7176" width="12.625" style="17" customWidth="1"/>
    <col min="7177" max="7177" width="1.75" style="17" customWidth="1"/>
    <col min="7178" max="7178" width="1.625" style="17" customWidth="1"/>
    <col min="7179" max="7179" width="14.625" style="17" customWidth="1"/>
    <col min="7180" max="7418" width="9" style="17"/>
    <col min="7419" max="7419" width="0.75" style="17" customWidth="1"/>
    <col min="7420" max="7420" width="3.625" style="17" customWidth="1"/>
    <col min="7421" max="7421" width="19.625" style="17" customWidth="1"/>
    <col min="7422" max="7422" width="4.75" style="17" customWidth="1"/>
    <col min="7423" max="7424" width="9.25" style="17" customWidth="1"/>
    <col min="7425" max="7425" width="8.625" style="17" customWidth="1"/>
    <col min="7426" max="7427" width="7" style="17" customWidth="1"/>
    <col min="7428" max="7428" width="11.625" style="17" customWidth="1"/>
    <col min="7429" max="7429" width="7.625" style="17" customWidth="1"/>
    <col min="7430" max="7430" width="14.625" style="17" customWidth="1"/>
    <col min="7431" max="7431" width="2.875" style="17" customWidth="1"/>
    <col min="7432" max="7432" width="12.625" style="17" customWidth="1"/>
    <col min="7433" max="7433" width="1.75" style="17" customWidth="1"/>
    <col min="7434" max="7434" width="1.625" style="17" customWidth="1"/>
    <col min="7435" max="7435" width="14.625" style="17" customWidth="1"/>
    <col min="7436" max="7674" width="9" style="17"/>
    <col min="7675" max="7675" width="0.75" style="17" customWidth="1"/>
    <col min="7676" max="7676" width="3.625" style="17" customWidth="1"/>
    <col min="7677" max="7677" width="19.625" style="17" customWidth="1"/>
    <col min="7678" max="7678" width="4.75" style="17" customWidth="1"/>
    <col min="7679" max="7680" width="9.25" style="17" customWidth="1"/>
    <col min="7681" max="7681" width="8.625" style="17" customWidth="1"/>
    <col min="7682" max="7683" width="7" style="17" customWidth="1"/>
    <col min="7684" max="7684" width="11.625" style="17" customWidth="1"/>
    <col min="7685" max="7685" width="7.625" style="17" customWidth="1"/>
    <col min="7686" max="7686" width="14.625" style="17" customWidth="1"/>
    <col min="7687" max="7687" width="2.875" style="17" customWidth="1"/>
    <col min="7688" max="7688" width="12.625" style="17" customWidth="1"/>
    <col min="7689" max="7689" width="1.75" style="17" customWidth="1"/>
    <col min="7690" max="7690" width="1.625" style="17" customWidth="1"/>
    <col min="7691" max="7691" width="14.625" style="17" customWidth="1"/>
    <col min="7692" max="7930" width="9" style="17"/>
    <col min="7931" max="7931" width="0.75" style="17" customWidth="1"/>
    <col min="7932" max="7932" width="3.625" style="17" customWidth="1"/>
    <col min="7933" max="7933" width="19.625" style="17" customWidth="1"/>
    <col min="7934" max="7934" width="4.75" style="17" customWidth="1"/>
    <col min="7935" max="7936" width="9.25" style="17" customWidth="1"/>
    <col min="7937" max="7937" width="8.625" style="17" customWidth="1"/>
    <col min="7938" max="7939" width="7" style="17" customWidth="1"/>
    <col min="7940" max="7940" width="11.625" style="17" customWidth="1"/>
    <col min="7941" max="7941" width="7.625" style="17" customWidth="1"/>
    <col min="7942" max="7942" width="14.625" style="17" customWidth="1"/>
    <col min="7943" max="7943" width="2.875" style="17" customWidth="1"/>
    <col min="7944" max="7944" width="12.625" style="17" customWidth="1"/>
    <col min="7945" max="7945" width="1.75" style="17" customWidth="1"/>
    <col min="7946" max="7946" width="1.625" style="17" customWidth="1"/>
    <col min="7947" max="7947" width="14.625" style="17" customWidth="1"/>
    <col min="7948" max="8186" width="9" style="17"/>
    <col min="8187" max="8187" width="0.75" style="17" customWidth="1"/>
    <col min="8188" max="8188" width="3.625" style="17" customWidth="1"/>
    <col min="8189" max="8189" width="19.625" style="17" customWidth="1"/>
    <col min="8190" max="8190" width="4.75" style="17" customWidth="1"/>
    <col min="8191" max="8192" width="9.25" style="17" customWidth="1"/>
    <col min="8193" max="8193" width="8.625" style="17" customWidth="1"/>
    <col min="8194" max="8195" width="7" style="17" customWidth="1"/>
    <col min="8196" max="8196" width="11.625" style="17" customWidth="1"/>
    <col min="8197" max="8197" width="7.625" style="17" customWidth="1"/>
    <col min="8198" max="8198" width="14.625" style="17" customWidth="1"/>
    <col min="8199" max="8199" width="2.875" style="17" customWidth="1"/>
    <col min="8200" max="8200" width="12.625" style="17" customWidth="1"/>
    <col min="8201" max="8201" width="1.75" style="17" customWidth="1"/>
    <col min="8202" max="8202" width="1.625" style="17" customWidth="1"/>
    <col min="8203" max="8203" width="14.625" style="17" customWidth="1"/>
    <col min="8204" max="8442" width="9" style="17"/>
    <col min="8443" max="8443" width="0.75" style="17" customWidth="1"/>
    <col min="8444" max="8444" width="3.625" style="17" customWidth="1"/>
    <col min="8445" max="8445" width="19.625" style="17" customWidth="1"/>
    <col min="8446" max="8446" width="4.75" style="17" customWidth="1"/>
    <col min="8447" max="8448" width="9.25" style="17" customWidth="1"/>
    <col min="8449" max="8449" width="8.625" style="17" customWidth="1"/>
    <col min="8450" max="8451" width="7" style="17" customWidth="1"/>
    <col min="8452" max="8452" width="11.625" style="17" customWidth="1"/>
    <col min="8453" max="8453" width="7.625" style="17" customWidth="1"/>
    <col min="8454" max="8454" width="14.625" style="17" customWidth="1"/>
    <col min="8455" max="8455" width="2.875" style="17" customWidth="1"/>
    <col min="8456" max="8456" width="12.625" style="17" customWidth="1"/>
    <col min="8457" max="8457" width="1.75" style="17" customWidth="1"/>
    <col min="8458" max="8458" width="1.625" style="17" customWidth="1"/>
    <col min="8459" max="8459" width="14.625" style="17" customWidth="1"/>
    <col min="8460" max="8698" width="9" style="17"/>
    <col min="8699" max="8699" width="0.75" style="17" customWidth="1"/>
    <col min="8700" max="8700" width="3.625" style="17" customWidth="1"/>
    <col min="8701" max="8701" width="19.625" style="17" customWidth="1"/>
    <col min="8702" max="8702" width="4.75" style="17" customWidth="1"/>
    <col min="8703" max="8704" width="9.25" style="17" customWidth="1"/>
    <col min="8705" max="8705" width="8.625" style="17" customWidth="1"/>
    <col min="8706" max="8707" width="7" style="17" customWidth="1"/>
    <col min="8708" max="8708" width="11.625" style="17" customWidth="1"/>
    <col min="8709" max="8709" width="7.625" style="17" customWidth="1"/>
    <col min="8710" max="8710" width="14.625" style="17" customWidth="1"/>
    <col min="8711" max="8711" width="2.875" style="17" customWidth="1"/>
    <col min="8712" max="8712" width="12.625" style="17" customWidth="1"/>
    <col min="8713" max="8713" width="1.75" style="17" customWidth="1"/>
    <col min="8714" max="8714" width="1.625" style="17" customWidth="1"/>
    <col min="8715" max="8715" width="14.625" style="17" customWidth="1"/>
    <col min="8716" max="8954" width="9" style="17"/>
    <col min="8955" max="8955" width="0.75" style="17" customWidth="1"/>
    <col min="8956" max="8956" width="3.625" style="17" customWidth="1"/>
    <col min="8957" max="8957" width="19.625" style="17" customWidth="1"/>
    <col min="8958" max="8958" width="4.75" style="17" customWidth="1"/>
    <col min="8959" max="8960" width="9.25" style="17" customWidth="1"/>
    <col min="8961" max="8961" width="8.625" style="17" customWidth="1"/>
    <col min="8962" max="8963" width="7" style="17" customWidth="1"/>
    <col min="8964" max="8964" width="11.625" style="17" customWidth="1"/>
    <col min="8965" max="8965" width="7.625" style="17" customWidth="1"/>
    <col min="8966" max="8966" width="14.625" style="17" customWidth="1"/>
    <col min="8967" max="8967" width="2.875" style="17" customWidth="1"/>
    <col min="8968" max="8968" width="12.625" style="17" customWidth="1"/>
    <col min="8969" max="8969" width="1.75" style="17" customWidth="1"/>
    <col min="8970" max="8970" width="1.625" style="17" customWidth="1"/>
    <col min="8971" max="8971" width="14.625" style="17" customWidth="1"/>
    <col min="8972" max="9210" width="9" style="17"/>
    <col min="9211" max="9211" width="0.75" style="17" customWidth="1"/>
    <col min="9212" max="9212" width="3.625" style="17" customWidth="1"/>
    <col min="9213" max="9213" width="19.625" style="17" customWidth="1"/>
    <col min="9214" max="9214" width="4.75" style="17" customWidth="1"/>
    <col min="9215" max="9216" width="9.25" style="17" customWidth="1"/>
    <col min="9217" max="9217" width="8.625" style="17" customWidth="1"/>
    <col min="9218" max="9219" width="7" style="17" customWidth="1"/>
    <col min="9220" max="9220" width="11.625" style="17" customWidth="1"/>
    <col min="9221" max="9221" width="7.625" style="17" customWidth="1"/>
    <col min="9222" max="9222" width="14.625" style="17" customWidth="1"/>
    <col min="9223" max="9223" width="2.875" style="17" customWidth="1"/>
    <col min="9224" max="9224" width="12.625" style="17" customWidth="1"/>
    <col min="9225" max="9225" width="1.75" style="17" customWidth="1"/>
    <col min="9226" max="9226" width="1.625" style="17" customWidth="1"/>
    <col min="9227" max="9227" width="14.625" style="17" customWidth="1"/>
    <col min="9228" max="9466" width="9" style="17"/>
    <col min="9467" max="9467" width="0.75" style="17" customWidth="1"/>
    <col min="9468" max="9468" width="3.625" style="17" customWidth="1"/>
    <col min="9469" max="9469" width="19.625" style="17" customWidth="1"/>
    <col min="9470" max="9470" width="4.75" style="17" customWidth="1"/>
    <col min="9471" max="9472" width="9.25" style="17" customWidth="1"/>
    <col min="9473" max="9473" width="8.625" style="17" customWidth="1"/>
    <col min="9474" max="9475" width="7" style="17" customWidth="1"/>
    <col min="9476" max="9476" width="11.625" style="17" customWidth="1"/>
    <col min="9477" max="9477" width="7.625" style="17" customWidth="1"/>
    <col min="9478" max="9478" width="14.625" style="17" customWidth="1"/>
    <col min="9479" max="9479" width="2.875" style="17" customWidth="1"/>
    <col min="9480" max="9480" width="12.625" style="17" customWidth="1"/>
    <col min="9481" max="9481" width="1.75" style="17" customWidth="1"/>
    <col min="9482" max="9482" width="1.625" style="17" customWidth="1"/>
    <col min="9483" max="9483" width="14.625" style="17" customWidth="1"/>
    <col min="9484" max="9722" width="9" style="17"/>
    <col min="9723" max="9723" width="0.75" style="17" customWidth="1"/>
    <col min="9724" max="9724" width="3.625" style="17" customWidth="1"/>
    <col min="9725" max="9725" width="19.625" style="17" customWidth="1"/>
    <col min="9726" max="9726" width="4.75" style="17" customWidth="1"/>
    <col min="9727" max="9728" width="9.25" style="17" customWidth="1"/>
    <col min="9729" max="9729" width="8.625" style="17" customWidth="1"/>
    <col min="9730" max="9731" width="7" style="17" customWidth="1"/>
    <col min="9732" max="9732" width="11.625" style="17" customWidth="1"/>
    <col min="9733" max="9733" width="7.625" style="17" customWidth="1"/>
    <col min="9734" max="9734" width="14.625" style="17" customWidth="1"/>
    <col min="9735" max="9735" width="2.875" style="17" customWidth="1"/>
    <col min="9736" max="9736" width="12.625" style="17" customWidth="1"/>
    <col min="9737" max="9737" width="1.75" style="17" customWidth="1"/>
    <col min="9738" max="9738" width="1.625" style="17" customWidth="1"/>
    <col min="9739" max="9739" width="14.625" style="17" customWidth="1"/>
    <col min="9740" max="9978" width="9" style="17"/>
    <col min="9979" max="9979" width="0.75" style="17" customWidth="1"/>
    <col min="9980" max="9980" width="3.625" style="17" customWidth="1"/>
    <col min="9981" max="9981" width="19.625" style="17" customWidth="1"/>
    <col min="9982" max="9982" width="4.75" style="17" customWidth="1"/>
    <col min="9983" max="9984" width="9.25" style="17" customWidth="1"/>
    <col min="9985" max="9985" width="8.625" style="17" customWidth="1"/>
    <col min="9986" max="9987" width="7" style="17" customWidth="1"/>
    <col min="9988" max="9988" width="11.625" style="17" customWidth="1"/>
    <col min="9989" max="9989" width="7.625" style="17" customWidth="1"/>
    <col min="9990" max="9990" width="14.625" style="17" customWidth="1"/>
    <col min="9991" max="9991" width="2.875" style="17" customWidth="1"/>
    <col min="9992" max="9992" width="12.625" style="17" customWidth="1"/>
    <col min="9993" max="9993" width="1.75" style="17" customWidth="1"/>
    <col min="9994" max="9994" width="1.625" style="17" customWidth="1"/>
    <col min="9995" max="9995" width="14.625" style="17" customWidth="1"/>
    <col min="9996" max="10234" width="9" style="17"/>
    <col min="10235" max="10235" width="0.75" style="17" customWidth="1"/>
    <col min="10236" max="10236" width="3.625" style="17" customWidth="1"/>
    <col min="10237" max="10237" width="19.625" style="17" customWidth="1"/>
    <col min="10238" max="10238" width="4.75" style="17" customWidth="1"/>
    <col min="10239" max="10240" width="9.25" style="17" customWidth="1"/>
    <col min="10241" max="10241" width="8.625" style="17" customWidth="1"/>
    <col min="10242" max="10243" width="7" style="17" customWidth="1"/>
    <col min="10244" max="10244" width="11.625" style="17" customWidth="1"/>
    <col min="10245" max="10245" width="7.625" style="17" customWidth="1"/>
    <col min="10246" max="10246" width="14.625" style="17" customWidth="1"/>
    <col min="10247" max="10247" width="2.875" style="17" customWidth="1"/>
    <col min="10248" max="10248" width="12.625" style="17" customWidth="1"/>
    <col min="10249" max="10249" width="1.75" style="17" customWidth="1"/>
    <col min="10250" max="10250" width="1.625" style="17" customWidth="1"/>
    <col min="10251" max="10251" width="14.625" style="17" customWidth="1"/>
    <col min="10252" max="10490" width="9" style="17"/>
    <col min="10491" max="10491" width="0.75" style="17" customWidth="1"/>
    <col min="10492" max="10492" width="3.625" style="17" customWidth="1"/>
    <col min="10493" max="10493" width="19.625" style="17" customWidth="1"/>
    <col min="10494" max="10494" width="4.75" style="17" customWidth="1"/>
    <col min="10495" max="10496" width="9.25" style="17" customWidth="1"/>
    <col min="10497" max="10497" width="8.625" style="17" customWidth="1"/>
    <col min="10498" max="10499" width="7" style="17" customWidth="1"/>
    <col min="10500" max="10500" width="11.625" style="17" customWidth="1"/>
    <col min="10501" max="10501" width="7.625" style="17" customWidth="1"/>
    <col min="10502" max="10502" width="14.625" style="17" customWidth="1"/>
    <col min="10503" max="10503" width="2.875" style="17" customWidth="1"/>
    <col min="10504" max="10504" width="12.625" style="17" customWidth="1"/>
    <col min="10505" max="10505" width="1.75" style="17" customWidth="1"/>
    <col min="10506" max="10506" width="1.625" style="17" customWidth="1"/>
    <col min="10507" max="10507" width="14.625" style="17" customWidth="1"/>
    <col min="10508" max="10746" width="9" style="17"/>
    <col min="10747" max="10747" width="0.75" style="17" customWidth="1"/>
    <col min="10748" max="10748" width="3.625" style="17" customWidth="1"/>
    <col min="10749" max="10749" width="19.625" style="17" customWidth="1"/>
    <col min="10750" max="10750" width="4.75" style="17" customWidth="1"/>
    <col min="10751" max="10752" width="9.25" style="17" customWidth="1"/>
    <col min="10753" max="10753" width="8.625" style="17" customWidth="1"/>
    <col min="10754" max="10755" width="7" style="17" customWidth="1"/>
    <col min="10756" max="10756" width="11.625" style="17" customWidth="1"/>
    <col min="10757" max="10757" width="7.625" style="17" customWidth="1"/>
    <col min="10758" max="10758" width="14.625" style="17" customWidth="1"/>
    <col min="10759" max="10759" width="2.875" style="17" customWidth="1"/>
    <col min="10760" max="10760" width="12.625" style="17" customWidth="1"/>
    <col min="10761" max="10761" width="1.75" style="17" customWidth="1"/>
    <col min="10762" max="10762" width="1.625" style="17" customWidth="1"/>
    <col min="10763" max="10763" width="14.625" style="17" customWidth="1"/>
    <col min="10764" max="11002" width="9" style="17"/>
    <col min="11003" max="11003" width="0.75" style="17" customWidth="1"/>
    <col min="11004" max="11004" width="3.625" style="17" customWidth="1"/>
    <col min="11005" max="11005" width="19.625" style="17" customWidth="1"/>
    <col min="11006" max="11006" width="4.75" style="17" customWidth="1"/>
    <col min="11007" max="11008" width="9.25" style="17" customWidth="1"/>
    <col min="11009" max="11009" width="8.625" style="17" customWidth="1"/>
    <col min="11010" max="11011" width="7" style="17" customWidth="1"/>
    <col min="11012" max="11012" width="11.625" style="17" customWidth="1"/>
    <col min="11013" max="11013" width="7.625" style="17" customWidth="1"/>
    <col min="11014" max="11014" width="14.625" style="17" customWidth="1"/>
    <col min="11015" max="11015" width="2.875" style="17" customWidth="1"/>
    <col min="11016" max="11016" width="12.625" style="17" customWidth="1"/>
    <col min="11017" max="11017" width="1.75" style="17" customWidth="1"/>
    <col min="11018" max="11018" width="1.625" style="17" customWidth="1"/>
    <col min="11019" max="11019" width="14.625" style="17" customWidth="1"/>
    <col min="11020" max="11258" width="9" style="17"/>
    <col min="11259" max="11259" width="0.75" style="17" customWidth="1"/>
    <col min="11260" max="11260" width="3.625" style="17" customWidth="1"/>
    <col min="11261" max="11261" width="19.625" style="17" customWidth="1"/>
    <col min="11262" max="11262" width="4.75" style="17" customWidth="1"/>
    <col min="11263" max="11264" width="9.25" style="17" customWidth="1"/>
    <col min="11265" max="11265" width="8.625" style="17" customWidth="1"/>
    <col min="11266" max="11267" width="7" style="17" customWidth="1"/>
    <col min="11268" max="11268" width="11.625" style="17" customWidth="1"/>
    <col min="11269" max="11269" width="7.625" style="17" customWidth="1"/>
    <col min="11270" max="11270" width="14.625" style="17" customWidth="1"/>
    <col min="11271" max="11271" width="2.875" style="17" customWidth="1"/>
    <col min="11272" max="11272" width="12.625" style="17" customWidth="1"/>
    <col min="11273" max="11273" width="1.75" style="17" customWidth="1"/>
    <col min="11274" max="11274" width="1.625" style="17" customWidth="1"/>
    <col min="11275" max="11275" width="14.625" style="17" customWidth="1"/>
    <col min="11276" max="11514" width="9" style="17"/>
    <col min="11515" max="11515" width="0.75" style="17" customWidth="1"/>
    <col min="11516" max="11516" width="3.625" style="17" customWidth="1"/>
    <col min="11517" max="11517" width="19.625" style="17" customWidth="1"/>
    <col min="11518" max="11518" width="4.75" style="17" customWidth="1"/>
    <col min="11519" max="11520" width="9.25" style="17" customWidth="1"/>
    <col min="11521" max="11521" width="8.625" style="17" customWidth="1"/>
    <col min="11522" max="11523" width="7" style="17" customWidth="1"/>
    <col min="11524" max="11524" width="11.625" style="17" customWidth="1"/>
    <col min="11525" max="11525" width="7.625" style="17" customWidth="1"/>
    <col min="11526" max="11526" width="14.625" style="17" customWidth="1"/>
    <col min="11527" max="11527" width="2.875" style="17" customWidth="1"/>
    <col min="11528" max="11528" width="12.625" style="17" customWidth="1"/>
    <col min="11529" max="11529" width="1.75" style="17" customWidth="1"/>
    <col min="11530" max="11530" width="1.625" style="17" customWidth="1"/>
    <col min="11531" max="11531" width="14.625" style="17" customWidth="1"/>
    <col min="11532" max="11770" width="9" style="17"/>
    <col min="11771" max="11771" width="0.75" style="17" customWidth="1"/>
    <col min="11772" max="11772" width="3.625" style="17" customWidth="1"/>
    <col min="11773" max="11773" width="19.625" style="17" customWidth="1"/>
    <col min="11774" max="11774" width="4.75" style="17" customWidth="1"/>
    <col min="11775" max="11776" width="9.25" style="17" customWidth="1"/>
    <col min="11777" max="11777" width="8.625" style="17" customWidth="1"/>
    <col min="11778" max="11779" width="7" style="17" customWidth="1"/>
    <col min="11780" max="11780" width="11.625" style="17" customWidth="1"/>
    <col min="11781" max="11781" width="7.625" style="17" customWidth="1"/>
    <col min="11782" max="11782" width="14.625" style="17" customWidth="1"/>
    <col min="11783" max="11783" width="2.875" style="17" customWidth="1"/>
    <col min="11784" max="11784" width="12.625" style="17" customWidth="1"/>
    <col min="11785" max="11785" width="1.75" style="17" customWidth="1"/>
    <col min="11786" max="11786" width="1.625" style="17" customWidth="1"/>
    <col min="11787" max="11787" width="14.625" style="17" customWidth="1"/>
    <col min="11788" max="12026" width="9" style="17"/>
    <col min="12027" max="12027" width="0.75" style="17" customWidth="1"/>
    <col min="12028" max="12028" width="3.625" style="17" customWidth="1"/>
    <col min="12029" max="12029" width="19.625" style="17" customWidth="1"/>
    <col min="12030" max="12030" width="4.75" style="17" customWidth="1"/>
    <col min="12031" max="12032" width="9.25" style="17" customWidth="1"/>
    <col min="12033" max="12033" width="8.625" style="17" customWidth="1"/>
    <col min="12034" max="12035" width="7" style="17" customWidth="1"/>
    <col min="12036" max="12036" width="11.625" style="17" customWidth="1"/>
    <col min="12037" max="12037" width="7.625" style="17" customWidth="1"/>
    <col min="12038" max="12038" width="14.625" style="17" customWidth="1"/>
    <col min="12039" max="12039" width="2.875" style="17" customWidth="1"/>
    <col min="12040" max="12040" width="12.625" style="17" customWidth="1"/>
    <col min="12041" max="12041" width="1.75" style="17" customWidth="1"/>
    <col min="12042" max="12042" width="1.625" style="17" customWidth="1"/>
    <col min="12043" max="12043" width="14.625" style="17" customWidth="1"/>
    <col min="12044" max="12282" width="9" style="17"/>
    <col min="12283" max="12283" width="0.75" style="17" customWidth="1"/>
    <col min="12284" max="12284" width="3.625" style="17" customWidth="1"/>
    <col min="12285" max="12285" width="19.625" style="17" customWidth="1"/>
    <col min="12286" max="12286" width="4.75" style="17" customWidth="1"/>
    <col min="12287" max="12288" width="9.25" style="17" customWidth="1"/>
    <col min="12289" max="12289" width="8.625" style="17" customWidth="1"/>
    <col min="12290" max="12291" width="7" style="17" customWidth="1"/>
    <col min="12292" max="12292" width="11.625" style="17" customWidth="1"/>
    <col min="12293" max="12293" width="7.625" style="17" customWidth="1"/>
    <col min="12294" max="12294" width="14.625" style="17" customWidth="1"/>
    <col min="12295" max="12295" width="2.875" style="17" customWidth="1"/>
    <col min="12296" max="12296" width="12.625" style="17" customWidth="1"/>
    <col min="12297" max="12297" width="1.75" style="17" customWidth="1"/>
    <col min="12298" max="12298" width="1.625" style="17" customWidth="1"/>
    <col min="12299" max="12299" width="14.625" style="17" customWidth="1"/>
    <col min="12300" max="12538" width="9" style="17"/>
    <col min="12539" max="12539" width="0.75" style="17" customWidth="1"/>
    <col min="12540" max="12540" width="3.625" style="17" customWidth="1"/>
    <col min="12541" max="12541" width="19.625" style="17" customWidth="1"/>
    <col min="12542" max="12542" width="4.75" style="17" customWidth="1"/>
    <col min="12543" max="12544" width="9.25" style="17" customWidth="1"/>
    <col min="12545" max="12545" width="8.625" style="17" customWidth="1"/>
    <col min="12546" max="12547" width="7" style="17" customWidth="1"/>
    <col min="12548" max="12548" width="11.625" style="17" customWidth="1"/>
    <col min="12549" max="12549" width="7.625" style="17" customWidth="1"/>
    <col min="12550" max="12550" width="14.625" style="17" customWidth="1"/>
    <col min="12551" max="12551" width="2.875" style="17" customWidth="1"/>
    <col min="12552" max="12552" width="12.625" style="17" customWidth="1"/>
    <col min="12553" max="12553" width="1.75" style="17" customWidth="1"/>
    <col min="12554" max="12554" width="1.625" style="17" customWidth="1"/>
    <col min="12555" max="12555" width="14.625" style="17" customWidth="1"/>
    <col min="12556" max="12794" width="9" style="17"/>
    <col min="12795" max="12795" width="0.75" style="17" customWidth="1"/>
    <col min="12796" max="12796" width="3.625" style="17" customWidth="1"/>
    <col min="12797" max="12797" width="19.625" style="17" customWidth="1"/>
    <col min="12798" max="12798" width="4.75" style="17" customWidth="1"/>
    <col min="12799" max="12800" width="9.25" style="17" customWidth="1"/>
    <col min="12801" max="12801" width="8.625" style="17" customWidth="1"/>
    <col min="12802" max="12803" width="7" style="17" customWidth="1"/>
    <col min="12804" max="12804" width="11.625" style="17" customWidth="1"/>
    <col min="12805" max="12805" width="7.625" style="17" customWidth="1"/>
    <col min="12806" max="12806" width="14.625" style="17" customWidth="1"/>
    <col min="12807" max="12807" width="2.875" style="17" customWidth="1"/>
    <col min="12808" max="12808" width="12.625" style="17" customWidth="1"/>
    <col min="12809" max="12809" width="1.75" style="17" customWidth="1"/>
    <col min="12810" max="12810" width="1.625" style="17" customWidth="1"/>
    <col min="12811" max="12811" width="14.625" style="17" customWidth="1"/>
    <col min="12812" max="13050" width="9" style="17"/>
    <col min="13051" max="13051" width="0.75" style="17" customWidth="1"/>
    <col min="13052" max="13052" width="3.625" style="17" customWidth="1"/>
    <col min="13053" max="13053" width="19.625" style="17" customWidth="1"/>
    <col min="13054" max="13054" width="4.75" style="17" customWidth="1"/>
    <col min="13055" max="13056" width="9.25" style="17" customWidth="1"/>
    <col min="13057" max="13057" width="8.625" style="17" customWidth="1"/>
    <col min="13058" max="13059" width="7" style="17" customWidth="1"/>
    <col min="13060" max="13060" width="11.625" style="17" customWidth="1"/>
    <col min="13061" max="13061" width="7.625" style="17" customWidth="1"/>
    <col min="13062" max="13062" width="14.625" style="17" customWidth="1"/>
    <col min="13063" max="13063" width="2.875" style="17" customWidth="1"/>
    <col min="13064" max="13064" width="12.625" style="17" customWidth="1"/>
    <col min="13065" max="13065" width="1.75" style="17" customWidth="1"/>
    <col min="13066" max="13066" width="1.625" style="17" customWidth="1"/>
    <col min="13067" max="13067" width="14.625" style="17" customWidth="1"/>
    <col min="13068" max="13306" width="9" style="17"/>
    <col min="13307" max="13307" width="0.75" style="17" customWidth="1"/>
    <col min="13308" max="13308" width="3.625" style="17" customWidth="1"/>
    <col min="13309" max="13309" width="19.625" style="17" customWidth="1"/>
    <col min="13310" max="13310" width="4.75" style="17" customWidth="1"/>
    <col min="13311" max="13312" width="9.25" style="17" customWidth="1"/>
    <col min="13313" max="13313" width="8.625" style="17" customWidth="1"/>
    <col min="13314" max="13315" width="7" style="17" customWidth="1"/>
    <col min="13316" max="13316" width="11.625" style="17" customWidth="1"/>
    <col min="13317" max="13317" width="7.625" style="17" customWidth="1"/>
    <col min="13318" max="13318" width="14.625" style="17" customWidth="1"/>
    <col min="13319" max="13319" width="2.875" style="17" customWidth="1"/>
    <col min="13320" max="13320" width="12.625" style="17" customWidth="1"/>
    <col min="13321" max="13321" width="1.75" style="17" customWidth="1"/>
    <col min="13322" max="13322" width="1.625" style="17" customWidth="1"/>
    <col min="13323" max="13323" width="14.625" style="17" customWidth="1"/>
    <col min="13324" max="13562" width="9" style="17"/>
    <col min="13563" max="13563" width="0.75" style="17" customWidth="1"/>
    <col min="13564" max="13564" width="3.625" style="17" customWidth="1"/>
    <col min="13565" max="13565" width="19.625" style="17" customWidth="1"/>
    <col min="13566" max="13566" width="4.75" style="17" customWidth="1"/>
    <col min="13567" max="13568" width="9.25" style="17" customWidth="1"/>
    <col min="13569" max="13569" width="8.625" style="17" customWidth="1"/>
    <col min="13570" max="13571" width="7" style="17" customWidth="1"/>
    <col min="13572" max="13572" width="11.625" style="17" customWidth="1"/>
    <col min="13573" max="13573" width="7.625" style="17" customWidth="1"/>
    <col min="13574" max="13574" width="14.625" style="17" customWidth="1"/>
    <col min="13575" max="13575" width="2.875" style="17" customWidth="1"/>
    <col min="13576" max="13576" width="12.625" style="17" customWidth="1"/>
    <col min="13577" max="13577" width="1.75" style="17" customWidth="1"/>
    <col min="13578" max="13578" width="1.625" style="17" customWidth="1"/>
    <col min="13579" max="13579" width="14.625" style="17" customWidth="1"/>
    <col min="13580" max="13818" width="9" style="17"/>
    <col min="13819" max="13819" width="0.75" style="17" customWidth="1"/>
    <col min="13820" max="13820" width="3.625" style="17" customWidth="1"/>
    <col min="13821" max="13821" width="19.625" style="17" customWidth="1"/>
    <col min="13822" max="13822" width="4.75" style="17" customWidth="1"/>
    <col min="13823" max="13824" width="9.25" style="17" customWidth="1"/>
    <col min="13825" max="13825" width="8.625" style="17" customWidth="1"/>
    <col min="13826" max="13827" width="7" style="17" customWidth="1"/>
    <col min="13828" max="13828" width="11.625" style="17" customWidth="1"/>
    <col min="13829" max="13829" width="7.625" style="17" customWidth="1"/>
    <col min="13830" max="13830" width="14.625" style="17" customWidth="1"/>
    <col min="13831" max="13831" width="2.875" style="17" customWidth="1"/>
    <col min="13832" max="13832" width="12.625" style="17" customWidth="1"/>
    <col min="13833" max="13833" width="1.75" style="17" customWidth="1"/>
    <col min="13834" max="13834" width="1.625" style="17" customWidth="1"/>
    <col min="13835" max="13835" width="14.625" style="17" customWidth="1"/>
    <col min="13836" max="14074" width="9" style="17"/>
    <col min="14075" max="14075" width="0.75" style="17" customWidth="1"/>
    <col min="14076" max="14076" width="3.625" style="17" customWidth="1"/>
    <col min="14077" max="14077" width="19.625" style="17" customWidth="1"/>
    <col min="14078" max="14078" width="4.75" style="17" customWidth="1"/>
    <col min="14079" max="14080" width="9.25" style="17" customWidth="1"/>
    <col min="14081" max="14081" width="8.625" style="17" customWidth="1"/>
    <col min="14082" max="14083" width="7" style="17" customWidth="1"/>
    <col min="14084" max="14084" width="11.625" style="17" customWidth="1"/>
    <col min="14085" max="14085" width="7.625" style="17" customWidth="1"/>
    <col min="14086" max="14086" width="14.625" style="17" customWidth="1"/>
    <col min="14087" max="14087" width="2.875" style="17" customWidth="1"/>
    <col min="14088" max="14088" width="12.625" style="17" customWidth="1"/>
    <col min="14089" max="14089" width="1.75" style="17" customWidth="1"/>
    <col min="14090" max="14090" width="1.625" style="17" customWidth="1"/>
    <col min="14091" max="14091" width="14.625" style="17" customWidth="1"/>
    <col min="14092" max="14330" width="9" style="17"/>
    <col min="14331" max="14331" width="0.75" style="17" customWidth="1"/>
    <col min="14332" max="14332" width="3.625" style="17" customWidth="1"/>
    <col min="14333" max="14333" width="19.625" style="17" customWidth="1"/>
    <col min="14334" max="14334" width="4.75" style="17" customWidth="1"/>
    <col min="14335" max="14336" width="9.25" style="17" customWidth="1"/>
    <col min="14337" max="14337" width="8.625" style="17" customWidth="1"/>
    <col min="14338" max="14339" width="7" style="17" customWidth="1"/>
    <col min="14340" max="14340" width="11.625" style="17" customWidth="1"/>
    <col min="14341" max="14341" width="7.625" style="17" customWidth="1"/>
    <col min="14342" max="14342" width="14.625" style="17" customWidth="1"/>
    <col min="14343" max="14343" width="2.875" style="17" customWidth="1"/>
    <col min="14344" max="14344" width="12.625" style="17" customWidth="1"/>
    <col min="14345" max="14345" width="1.75" style="17" customWidth="1"/>
    <col min="14346" max="14346" width="1.625" style="17" customWidth="1"/>
    <col min="14347" max="14347" width="14.625" style="17" customWidth="1"/>
    <col min="14348" max="14586" width="9" style="17"/>
    <col min="14587" max="14587" width="0.75" style="17" customWidth="1"/>
    <col min="14588" max="14588" width="3.625" style="17" customWidth="1"/>
    <col min="14589" max="14589" width="19.625" style="17" customWidth="1"/>
    <col min="14590" max="14590" width="4.75" style="17" customWidth="1"/>
    <col min="14591" max="14592" width="9.25" style="17" customWidth="1"/>
    <col min="14593" max="14593" width="8.625" style="17" customWidth="1"/>
    <col min="14594" max="14595" width="7" style="17" customWidth="1"/>
    <col min="14596" max="14596" width="11.625" style="17" customWidth="1"/>
    <col min="14597" max="14597" width="7.625" style="17" customWidth="1"/>
    <col min="14598" max="14598" width="14.625" style="17" customWidth="1"/>
    <col min="14599" max="14599" width="2.875" style="17" customWidth="1"/>
    <col min="14600" max="14600" width="12.625" style="17" customWidth="1"/>
    <col min="14601" max="14601" width="1.75" style="17" customWidth="1"/>
    <col min="14602" max="14602" width="1.625" style="17" customWidth="1"/>
    <col min="14603" max="14603" width="14.625" style="17" customWidth="1"/>
    <col min="14604" max="14842" width="9" style="17"/>
    <col min="14843" max="14843" width="0.75" style="17" customWidth="1"/>
    <col min="14844" max="14844" width="3.625" style="17" customWidth="1"/>
    <col min="14845" max="14845" width="19.625" style="17" customWidth="1"/>
    <col min="14846" max="14846" width="4.75" style="17" customWidth="1"/>
    <col min="14847" max="14848" width="9.25" style="17" customWidth="1"/>
    <col min="14849" max="14849" width="8.625" style="17" customWidth="1"/>
    <col min="14850" max="14851" width="7" style="17" customWidth="1"/>
    <col min="14852" max="14852" width="11.625" style="17" customWidth="1"/>
    <col min="14853" max="14853" width="7.625" style="17" customWidth="1"/>
    <col min="14854" max="14854" width="14.625" style="17" customWidth="1"/>
    <col min="14855" max="14855" width="2.875" style="17" customWidth="1"/>
    <col min="14856" max="14856" width="12.625" style="17" customWidth="1"/>
    <col min="14857" max="14857" width="1.75" style="17" customWidth="1"/>
    <col min="14858" max="14858" width="1.625" style="17" customWidth="1"/>
    <col min="14859" max="14859" width="14.625" style="17" customWidth="1"/>
    <col min="14860" max="15098" width="9" style="17"/>
    <col min="15099" max="15099" width="0.75" style="17" customWidth="1"/>
    <col min="15100" max="15100" width="3.625" style="17" customWidth="1"/>
    <col min="15101" max="15101" width="19.625" style="17" customWidth="1"/>
    <col min="15102" max="15102" width="4.75" style="17" customWidth="1"/>
    <col min="15103" max="15104" width="9.25" style="17" customWidth="1"/>
    <col min="15105" max="15105" width="8.625" style="17" customWidth="1"/>
    <col min="15106" max="15107" width="7" style="17" customWidth="1"/>
    <col min="15108" max="15108" width="11.625" style="17" customWidth="1"/>
    <col min="15109" max="15109" width="7.625" style="17" customWidth="1"/>
    <col min="15110" max="15110" width="14.625" style="17" customWidth="1"/>
    <col min="15111" max="15111" width="2.875" style="17" customWidth="1"/>
    <col min="15112" max="15112" width="12.625" style="17" customWidth="1"/>
    <col min="15113" max="15113" width="1.75" style="17" customWidth="1"/>
    <col min="15114" max="15114" width="1.625" style="17" customWidth="1"/>
    <col min="15115" max="15115" width="14.625" style="17" customWidth="1"/>
    <col min="15116" max="15354" width="9" style="17"/>
    <col min="15355" max="15355" width="0.75" style="17" customWidth="1"/>
    <col min="15356" max="15356" width="3.625" style="17" customWidth="1"/>
    <col min="15357" max="15357" width="19.625" style="17" customWidth="1"/>
    <col min="15358" max="15358" width="4.75" style="17" customWidth="1"/>
    <col min="15359" max="15360" width="9.25" style="17" customWidth="1"/>
    <col min="15361" max="15361" width="8.625" style="17" customWidth="1"/>
    <col min="15362" max="15363" width="7" style="17" customWidth="1"/>
    <col min="15364" max="15364" width="11.625" style="17" customWidth="1"/>
    <col min="15365" max="15365" width="7.625" style="17" customWidth="1"/>
    <col min="15366" max="15366" width="14.625" style="17" customWidth="1"/>
    <col min="15367" max="15367" width="2.875" style="17" customWidth="1"/>
    <col min="15368" max="15368" width="12.625" style="17" customWidth="1"/>
    <col min="15369" max="15369" width="1.75" style="17" customWidth="1"/>
    <col min="15370" max="15370" width="1.625" style="17" customWidth="1"/>
    <col min="15371" max="15371" width="14.625" style="17" customWidth="1"/>
    <col min="15372" max="15610" width="9" style="17"/>
    <col min="15611" max="15611" width="0.75" style="17" customWidth="1"/>
    <col min="15612" max="15612" width="3.625" style="17" customWidth="1"/>
    <col min="15613" max="15613" width="19.625" style="17" customWidth="1"/>
    <col min="15614" max="15614" width="4.75" style="17" customWidth="1"/>
    <col min="15615" max="15616" width="9.25" style="17" customWidth="1"/>
    <col min="15617" max="15617" width="8.625" style="17" customWidth="1"/>
    <col min="15618" max="15619" width="7" style="17" customWidth="1"/>
    <col min="15620" max="15620" width="11.625" style="17" customWidth="1"/>
    <col min="15621" max="15621" width="7.625" style="17" customWidth="1"/>
    <col min="15622" max="15622" width="14.625" style="17" customWidth="1"/>
    <col min="15623" max="15623" width="2.875" style="17" customWidth="1"/>
    <col min="15624" max="15624" width="12.625" style="17" customWidth="1"/>
    <col min="15625" max="15625" width="1.75" style="17" customWidth="1"/>
    <col min="15626" max="15626" width="1.625" style="17" customWidth="1"/>
    <col min="15627" max="15627" width="14.625" style="17" customWidth="1"/>
    <col min="15628" max="15866" width="9" style="17"/>
    <col min="15867" max="15867" width="0.75" style="17" customWidth="1"/>
    <col min="15868" max="15868" width="3.625" style="17" customWidth="1"/>
    <col min="15869" max="15869" width="19.625" style="17" customWidth="1"/>
    <col min="15870" max="15870" width="4.75" style="17" customWidth="1"/>
    <col min="15871" max="15872" width="9.25" style="17" customWidth="1"/>
    <col min="15873" max="15873" width="8.625" style="17" customWidth="1"/>
    <col min="15874" max="15875" width="7" style="17" customWidth="1"/>
    <col min="15876" max="15876" width="11.625" style="17" customWidth="1"/>
    <col min="15877" max="15877" width="7.625" style="17" customWidth="1"/>
    <col min="15878" max="15878" width="14.625" style="17" customWidth="1"/>
    <col min="15879" max="15879" width="2.875" style="17" customWidth="1"/>
    <col min="15880" max="15880" width="12.625" style="17" customWidth="1"/>
    <col min="15881" max="15881" width="1.75" style="17" customWidth="1"/>
    <col min="15882" max="15882" width="1.625" style="17" customWidth="1"/>
    <col min="15883" max="15883" width="14.625" style="17" customWidth="1"/>
    <col min="15884" max="16122" width="9" style="17"/>
    <col min="16123" max="16123" width="0.75" style="17" customWidth="1"/>
    <col min="16124" max="16124" width="3.625" style="17" customWidth="1"/>
    <col min="16125" max="16125" width="19.625" style="17" customWidth="1"/>
    <col min="16126" max="16126" width="4.75" style="17" customWidth="1"/>
    <col min="16127" max="16128" width="9.25" style="17" customWidth="1"/>
    <col min="16129" max="16129" width="8.625" style="17" customWidth="1"/>
    <col min="16130" max="16131" width="7" style="17" customWidth="1"/>
    <col min="16132" max="16132" width="11.625" style="17" customWidth="1"/>
    <col min="16133" max="16133" width="7.625" style="17" customWidth="1"/>
    <col min="16134" max="16134" width="14.625" style="17" customWidth="1"/>
    <col min="16135" max="16135" width="2.875" style="17" customWidth="1"/>
    <col min="16136" max="16136" width="12.625" style="17" customWidth="1"/>
    <col min="16137" max="16137" width="1.75" style="17" customWidth="1"/>
    <col min="16138" max="16138" width="1.625" style="17" customWidth="1"/>
    <col min="16139" max="16139" width="14.625" style="17" customWidth="1"/>
    <col min="16140" max="16384" width="9" style="17"/>
  </cols>
  <sheetData>
    <row r="1" spans="2:12" s="307" customFormat="1" ht="28.5" customHeight="1">
      <c r="B1" s="307" t="s">
        <v>64</v>
      </c>
      <c r="C1" s="308"/>
      <c r="D1" s="308"/>
      <c r="E1" s="308"/>
      <c r="F1" s="308"/>
      <c r="G1" s="308"/>
      <c r="H1" s="308"/>
      <c r="I1" s="308"/>
      <c r="J1" s="309"/>
      <c r="K1" s="309"/>
      <c r="L1" s="309"/>
    </row>
    <row r="2" spans="2:12" s="307" customFormat="1" ht="22.5" customHeight="1" thickBot="1">
      <c r="C2" s="706" t="s">
        <v>627</v>
      </c>
      <c r="D2" s="308"/>
      <c r="E2" s="308"/>
      <c r="F2" s="308"/>
      <c r="G2" s="308"/>
      <c r="H2" s="308"/>
      <c r="I2" s="308"/>
      <c r="J2" s="309"/>
      <c r="K2" s="421" t="str">
        <f>'発注書（表紙） '!P2</f>
        <v>2026年4月改訂版</v>
      </c>
      <c r="L2" s="309"/>
    </row>
    <row r="3" spans="2:12" s="476" customFormat="1" ht="30" customHeight="1" thickBot="1">
      <c r="B3" s="1231" t="s">
        <v>46</v>
      </c>
      <c r="C3" s="1232"/>
      <c r="D3" s="1232"/>
      <c r="E3" s="1232"/>
      <c r="F3" s="428"/>
      <c r="G3" s="487" t="s">
        <v>47</v>
      </c>
      <c r="H3" s="552" t="s">
        <v>65</v>
      </c>
      <c r="I3" s="551" t="s">
        <v>20</v>
      </c>
      <c r="J3" s="488" t="s">
        <v>66</v>
      </c>
      <c r="K3" s="489" t="s">
        <v>50</v>
      </c>
    </row>
    <row r="4" spans="2:12" s="313" customFormat="1" ht="28.5" customHeight="1" thickTop="1" thickBot="1">
      <c r="B4" s="314">
        <v>1</v>
      </c>
      <c r="C4" s="1299" t="s">
        <v>67</v>
      </c>
      <c r="D4" s="1300"/>
      <c r="E4" s="1300"/>
      <c r="F4" s="1301"/>
      <c r="G4" s="707"/>
      <c r="H4" s="708">
        <v>5400</v>
      </c>
      <c r="I4" s="709" t="str">
        <f>IF(G4="","",G4*H4)</f>
        <v/>
      </c>
      <c r="J4" s="710">
        <v>3240</v>
      </c>
      <c r="K4" s="711" t="str">
        <f>IF(G4="","",G4*J4)</f>
        <v/>
      </c>
    </row>
    <row r="5" spans="2:12" s="313" customFormat="1" ht="21.75" customHeight="1" thickBot="1">
      <c r="B5" s="318" t="s">
        <v>53</v>
      </c>
      <c r="C5" s="1302"/>
      <c r="D5" s="1302"/>
      <c r="E5" s="1302"/>
      <c r="F5" s="1302"/>
      <c r="G5" s="1303"/>
      <c r="H5" s="712" t="s">
        <v>54</v>
      </c>
      <c r="I5" s="713">
        <f>SUM(I4)</f>
        <v>0</v>
      </c>
      <c r="J5" s="714"/>
      <c r="K5" s="393">
        <f>SUM(K4:K4)</f>
        <v>0</v>
      </c>
    </row>
    <row r="6" spans="2:12" ht="15" customHeight="1" thickBot="1"/>
    <row r="7" spans="2:12" s="141" customFormat="1" ht="19.5" customHeight="1" thickBot="1">
      <c r="B7" s="1308" t="s">
        <v>564</v>
      </c>
      <c r="C7" s="1309"/>
      <c r="D7" s="1309"/>
      <c r="E7" s="1306" t="s">
        <v>68</v>
      </c>
      <c r="F7" s="1306"/>
      <c r="G7" s="216"/>
      <c r="H7" s="1306" t="s">
        <v>69</v>
      </c>
      <c r="I7" s="1307"/>
      <c r="J7" s="715"/>
      <c r="K7" s="715"/>
      <c r="L7" s="107"/>
    </row>
    <row r="8" spans="2:12" s="156" customFormat="1" ht="18" customHeight="1" thickTop="1" thickBot="1">
      <c r="B8" s="1310"/>
      <c r="C8" s="1311"/>
      <c r="D8" s="1311"/>
      <c r="E8" s="1304"/>
      <c r="F8" s="1304"/>
      <c r="G8" s="217" t="s">
        <v>30</v>
      </c>
      <c r="H8" s="1304" t="str">
        <f>IF(E8="","",EOMONTH(E8,11))</f>
        <v/>
      </c>
      <c r="I8" s="1305"/>
      <c r="J8" s="715"/>
      <c r="K8" s="715"/>
      <c r="L8" s="107"/>
    </row>
    <row r="9" spans="2:12" s="156" customFormat="1" ht="14.25" customHeight="1">
      <c r="B9" s="111"/>
      <c r="C9" s="111"/>
      <c r="D9" s="112"/>
      <c r="E9" s="112"/>
      <c r="F9" s="112"/>
      <c r="G9" s="112"/>
      <c r="H9" s="112"/>
      <c r="I9" s="112"/>
      <c r="J9" s="715"/>
      <c r="K9" s="715"/>
      <c r="L9" s="107"/>
    </row>
    <row r="10" spans="2:12" s="156" customFormat="1" ht="18" customHeight="1">
      <c r="B10" s="111"/>
      <c r="C10" s="322" t="s">
        <v>565</v>
      </c>
      <c r="D10" s="112"/>
      <c r="E10" s="112"/>
      <c r="F10" s="112"/>
      <c r="G10" s="112"/>
      <c r="H10" s="112"/>
      <c r="I10" s="112"/>
      <c r="J10" s="112"/>
      <c r="K10" s="715"/>
      <c r="L10" s="107"/>
    </row>
    <row r="11" spans="2:12" s="156" customFormat="1" ht="18" customHeight="1">
      <c r="B11" s="111"/>
      <c r="C11" s="322" t="s">
        <v>70</v>
      </c>
      <c r="D11" s="112"/>
      <c r="E11" s="112"/>
      <c r="F11" s="112"/>
      <c r="G11" s="112"/>
      <c r="H11" s="112"/>
      <c r="I11" s="112"/>
      <c r="J11" s="112"/>
      <c r="K11" s="715"/>
      <c r="L11" s="107"/>
    </row>
    <row r="12" spans="2:12" s="156" customFormat="1" ht="18" customHeight="1">
      <c r="B12" s="111"/>
      <c r="C12" s="322" t="s">
        <v>71</v>
      </c>
      <c r="D12" s="112"/>
      <c r="E12" s="112"/>
      <c r="F12" s="112"/>
      <c r="G12" s="112"/>
      <c r="H12" s="112"/>
      <c r="I12" s="112"/>
      <c r="J12" s="112"/>
      <c r="K12" s="715"/>
      <c r="L12" s="107"/>
    </row>
    <row r="13" spans="2:12" s="156" customFormat="1" ht="18" customHeight="1">
      <c r="B13" s="301"/>
      <c r="C13" s="322" t="s">
        <v>566</v>
      </c>
      <c r="D13" s="17"/>
      <c r="E13" s="17"/>
      <c r="F13" s="17"/>
      <c r="G13" s="17"/>
      <c r="H13" s="17"/>
      <c r="I13" s="17"/>
      <c r="J13" s="17"/>
      <c r="K13" s="715"/>
      <c r="L13" s="107"/>
    </row>
    <row r="14" spans="2:12" ht="18" customHeight="1">
      <c r="B14" s="301"/>
      <c r="C14" s="716"/>
    </row>
    <row r="15" spans="2:12" ht="28.5" customHeight="1">
      <c r="B15" s="307" t="s">
        <v>72</v>
      </c>
      <c r="C15" s="308"/>
      <c r="D15" s="308"/>
      <c r="E15" s="308"/>
      <c r="F15" s="308"/>
      <c r="G15" s="308"/>
      <c r="H15" s="308"/>
      <c r="I15" s="308"/>
      <c r="J15" s="309"/>
      <c r="K15" s="309"/>
      <c r="L15" s="309"/>
    </row>
    <row r="16" spans="2:12" ht="22.5" customHeight="1" thickBot="1">
      <c r="B16" s="307"/>
      <c r="C16" s="706" t="s">
        <v>627</v>
      </c>
      <c r="D16" s="308"/>
      <c r="E16" s="308"/>
      <c r="F16" s="308"/>
      <c r="G16" s="308"/>
      <c r="H16" s="308"/>
      <c r="I16" s="308"/>
      <c r="J16" s="309"/>
      <c r="K16" s="309"/>
      <c r="L16" s="309"/>
    </row>
    <row r="17" spans="2:12" ht="30" customHeight="1" thickBot="1">
      <c r="B17" s="1231" t="s">
        <v>46</v>
      </c>
      <c r="C17" s="1232"/>
      <c r="D17" s="1232"/>
      <c r="E17" s="1232"/>
      <c r="F17" s="428"/>
      <c r="G17" s="487" t="s">
        <v>47</v>
      </c>
      <c r="H17" s="552" t="s">
        <v>65</v>
      </c>
      <c r="I17" s="551" t="s">
        <v>20</v>
      </c>
      <c r="J17" s="488" t="s">
        <v>73</v>
      </c>
      <c r="K17" s="489" t="s">
        <v>50</v>
      </c>
      <c r="L17" s="476"/>
    </row>
    <row r="18" spans="2:12" ht="28.5" customHeight="1" thickTop="1" thickBot="1">
      <c r="B18" s="314">
        <v>1</v>
      </c>
      <c r="C18" s="1299" t="s">
        <v>74</v>
      </c>
      <c r="D18" s="1300"/>
      <c r="E18" s="1300"/>
      <c r="F18" s="1301"/>
      <c r="G18" s="707"/>
      <c r="H18" s="717">
        <v>1200</v>
      </c>
      <c r="I18" s="709" t="str">
        <f>IF(G18="","",G18*H18)</f>
        <v/>
      </c>
      <c r="J18" s="710">
        <v>720</v>
      </c>
      <c r="K18" s="711" t="str">
        <f>IF(G18="","",G18*J18)</f>
        <v/>
      </c>
      <c r="L18" s="313"/>
    </row>
    <row r="19" spans="2:12" ht="22.5" customHeight="1" thickBot="1">
      <c r="B19" s="318" t="s">
        <v>53</v>
      </c>
      <c r="C19" s="1302"/>
      <c r="D19" s="1302"/>
      <c r="E19" s="1302"/>
      <c r="F19" s="1302"/>
      <c r="G19" s="1303"/>
      <c r="H19" s="712" t="s">
        <v>54</v>
      </c>
      <c r="I19" s="713">
        <f>SUM(I18)</f>
        <v>0</v>
      </c>
      <c r="J19" s="718"/>
      <c r="K19" s="393">
        <f>SUM(K18:K18)</f>
        <v>0</v>
      </c>
      <c r="L19" s="313"/>
    </row>
    <row r="20" spans="2:12" ht="15" customHeight="1" thickBot="1"/>
    <row r="21" spans="2:12" s="141" customFormat="1" ht="19.5" customHeight="1" thickBot="1">
      <c r="B21" s="1308" t="s">
        <v>567</v>
      </c>
      <c r="C21" s="1309"/>
      <c r="D21" s="1309"/>
      <c r="E21" s="1306" t="s">
        <v>68</v>
      </c>
      <c r="F21" s="1306"/>
      <c r="G21" s="216"/>
      <c r="H21" s="1306" t="s">
        <v>69</v>
      </c>
      <c r="I21" s="1307"/>
      <c r="J21" s="715"/>
      <c r="K21" s="715"/>
      <c r="L21" s="107"/>
    </row>
    <row r="22" spans="2:12" s="156" customFormat="1" ht="18" customHeight="1" thickTop="1" thickBot="1">
      <c r="B22" s="1310"/>
      <c r="C22" s="1311"/>
      <c r="D22" s="1311"/>
      <c r="E22" s="1304"/>
      <c r="F22" s="1304"/>
      <c r="G22" s="217" t="s">
        <v>30</v>
      </c>
      <c r="H22" s="1304" t="str">
        <f>IF(E22="","",EOMONTH(E22,11))</f>
        <v/>
      </c>
      <c r="I22" s="1305"/>
      <c r="J22" s="715"/>
      <c r="K22" s="715"/>
      <c r="L22" s="107"/>
    </row>
    <row r="23" spans="2:12" ht="13.5" customHeight="1">
      <c r="B23" s="111"/>
      <c r="C23" s="111"/>
      <c r="D23" s="112"/>
      <c r="E23" s="112"/>
      <c r="F23" s="112"/>
      <c r="G23" s="112"/>
      <c r="H23" s="112"/>
      <c r="I23" s="112"/>
      <c r="J23" s="112"/>
    </row>
    <row r="24" spans="2:12" ht="18" customHeight="1">
      <c r="B24" s="719"/>
      <c r="C24" s="322" t="s">
        <v>568</v>
      </c>
      <c r="D24" s="301"/>
      <c r="E24" s="294"/>
      <c r="F24" s="294"/>
      <c r="G24" s="294"/>
    </row>
    <row r="25" spans="2:12" ht="18" customHeight="1">
      <c r="B25" s="301"/>
      <c r="C25" s="322" t="s">
        <v>75</v>
      </c>
    </row>
    <row r="26" spans="2:12" ht="18" customHeight="1">
      <c r="C26" s="322" t="s">
        <v>566</v>
      </c>
    </row>
    <row r="27" spans="2:12" ht="18" customHeight="1">
      <c r="C27" s="716"/>
    </row>
  </sheetData>
  <mergeCells count="16">
    <mergeCell ref="H21:I21"/>
    <mergeCell ref="E22:F22"/>
    <mergeCell ref="H22:I22"/>
    <mergeCell ref="B7:D8"/>
    <mergeCell ref="E7:F7"/>
    <mergeCell ref="B21:D22"/>
    <mergeCell ref="E21:F21"/>
    <mergeCell ref="C19:G19"/>
    <mergeCell ref="C18:F18"/>
    <mergeCell ref="B3:E3"/>
    <mergeCell ref="C4:F4"/>
    <mergeCell ref="C5:G5"/>
    <mergeCell ref="B17:E17"/>
    <mergeCell ref="H8:I8"/>
    <mergeCell ref="H7:I7"/>
    <mergeCell ref="E8:F8"/>
  </mergeCells>
  <phoneticPr fontId="3"/>
  <pageMargins left="0.55118110236220474" right="0.47244094488188981" top="0.35433070866141736" bottom="0.35433070866141736" header="0.39370078740157483" footer="0.27559055118110237"/>
  <pageSetup paperSize="9" scale="78" orientation="portrait" r:id="rId1"/>
  <headerFooter alignWithMargins="0">
    <oddFooter>&amp;R&amp;9&amp;A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4"/>
  <sheetViews>
    <sheetView showGridLines="0" zoomScale="90" zoomScaleNormal="90" zoomScaleSheetLayoutView="55" workbookViewId="0"/>
  </sheetViews>
  <sheetFormatPr defaultRowHeight="18.75"/>
  <cols>
    <col min="1" max="1" width="1.75" style="17" customWidth="1"/>
    <col min="2" max="2" width="3.625" style="17" customWidth="1"/>
    <col min="3" max="3" width="18.5" style="17" customWidth="1"/>
    <col min="4" max="4" width="4.75" style="17" customWidth="1"/>
    <col min="5" max="5" width="9.25" style="17" customWidth="1"/>
    <col min="6" max="6" width="17" style="17" customWidth="1"/>
    <col min="7" max="7" width="8.625" style="17" customWidth="1"/>
    <col min="8" max="8" width="10" style="17" customWidth="1"/>
    <col min="9" max="9" width="12.125" style="17" customWidth="1"/>
    <col min="10" max="10" width="16" style="17" customWidth="1"/>
    <col min="11" max="11" width="7.5" style="17" customWidth="1"/>
    <col min="12" max="12" width="5.875" style="17" customWidth="1"/>
    <col min="13" max="13" width="11" style="17" customWidth="1"/>
    <col min="14" max="14" width="11.25" style="17" customWidth="1"/>
    <col min="15" max="15" width="2.5" style="17" customWidth="1"/>
    <col min="16" max="253" width="9" style="17"/>
    <col min="254" max="254" width="0.75" style="17" customWidth="1"/>
    <col min="255" max="255" width="3.625" style="17" customWidth="1"/>
    <col min="256" max="256" width="19.625" style="17" customWidth="1"/>
    <col min="257" max="257" width="4.75" style="17" customWidth="1"/>
    <col min="258" max="259" width="9.25" style="17" customWidth="1"/>
    <col min="260" max="260" width="8.625" style="17" customWidth="1"/>
    <col min="261" max="262" width="7" style="17" customWidth="1"/>
    <col min="263" max="263" width="11.625" style="17" customWidth="1"/>
    <col min="264" max="264" width="6.625" style="17" customWidth="1"/>
    <col min="265" max="265" width="14.625" style="17" customWidth="1"/>
    <col min="266" max="267" width="12.625" style="17" customWidth="1"/>
    <col min="268" max="268" width="1.75" style="17" customWidth="1"/>
    <col min="269" max="269" width="1.625" style="17" customWidth="1"/>
    <col min="270" max="270" width="14.625" style="17" customWidth="1"/>
    <col min="271" max="509" width="9" style="17"/>
    <col min="510" max="510" width="0.75" style="17" customWidth="1"/>
    <col min="511" max="511" width="3.625" style="17" customWidth="1"/>
    <col min="512" max="512" width="19.625" style="17" customWidth="1"/>
    <col min="513" max="513" width="4.75" style="17" customWidth="1"/>
    <col min="514" max="515" width="9.25" style="17" customWidth="1"/>
    <col min="516" max="516" width="8.625" style="17" customWidth="1"/>
    <col min="517" max="518" width="7" style="17" customWidth="1"/>
    <col min="519" max="519" width="11.625" style="17" customWidth="1"/>
    <col min="520" max="520" width="6.625" style="17" customWidth="1"/>
    <col min="521" max="521" width="14.625" style="17" customWidth="1"/>
    <col min="522" max="523" width="12.625" style="17" customWidth="1"/>
    <col min="524" max="524" width="1.75" style="17" customWidth="1"/>
    <col min="525" max="525" width="1.625" style="17" customWidth="1"/>
    <col min="526" max="526" width="14.625" style="17" customWidth="1"/>
    <col min="527" max="765" width="9" style="17"/>
    <col min="766" max="766" width="0.75" style="17" customWidth="1"/>
    <col min="767" max="767" width="3.625" style="17" customWidth="1"/>
    <col min="768" max="768" width="19.625" style="17" customWidth="1"/>
    <col min="769" max="769" width="4.75" style="17" customWidth="1"/>
    <col min="770" max="771" width="9.25" style="17" customWidth="1"/>
    <col min="772" max="772" width="8.625" style="17" customWidth="1"/>
    <col min="773" max="774" width="7" style="17" customWidth="1"/>
    <col min="775" max="775" width="11.625" style="17" customWidth="1"/>
    <col min="776" max="776" width="6.625" style="17" customWidth="1"/>
    <col min="777" max="777" width="14.625" style="17" customWidth="1"/>
    <col min="778" max="779" width="12.625" style="17" customWidth="1"/>
    <col min="780" max="780" width="1.75" style="17" customWidth="1"/>
    <col min="781" max="781" width="1.625" style="17" customWidth="1"/>
    <col min="782" max="782" width="14.625" style="17" customWidth="1"/>
    <col min="783" max="1021" width="9" style="17"/>
    <col min="1022" max="1022" width="0.75" style="17" customWidth="1"/>
    <col min="1023" max="1023" width="3.625" style="17" customWidth="1"/>
    <col min="1024" max="1024" width="19.625" style="17" customWidth="1"/>
    <col min="1025" max="1025" width="4.75" style="17" customWidth="1"/>
    <col min="1026" max="1027" width="9.25" style="17" customWidth="1"/>
    <col min="1028" max="1028" width="8.625" style="17" customWidth="1"/>
    <col min="1029" max="1030" width="7" style="17" customWidth="1"/>
    <col min="1031" max="1031" width="11.625" style="17" customWidth="1"/>
    <col min="1032" max="1032" width="6.625" style="17" customWidth="1"/>
    <col min="1033" max="1033" width="14.625" style="17" customWidth="1"/>
    <col min="1034" max="1035" width="12.625" style="17" customWidth="1"/>
    <col min="1036" max="1036" width="1.75" style="17" customWidth="1"/>
    <col min="1037" max="1037" width="1.625" style="17" customWidth="1"/>
    <col min="1038" max="1038" width="14.625" style="17" customWidth="1"/>
    <col min="1039" max="1277" width="9" style="17"/>
    <col min="1278" max="1278" width="0.75" style="17" customWidth="1"/>
    <col min="1279" max="1279" width="3.625" style="17" customWidth="1"/>
    <col min="1280" max="1280" width="19.625" style="17" customWidth="1"/>
    <col min="1281" max="1281" width="4.75" style="17" customWidth="1"/>
    <col min="1282" max="1283" width="9.25" style="17" customWidth="1"/>
    <col min="1284" max="1284" width="8.625" style="17" customWidth="1"/>
    <col min="1285" max="1286" width="7" style="17" customWidth="1"/>
    <col min="1287" max="1287" width="11.625" style="17" customWidth="1"/>
    <col min="1288" max="1288" width="6.625" style="17" customWidth="1"/>
    <col min="1289" max="1289" width="14.625" style="17" customWidth="1"/>
    <col min="1290" max="1291" width="12.625" style="17" customWidth="1"/>
    <col min="1292" max="1292" width="1.75" style="17" customWidth="1"/>
    <col min="1293" max="1293" width="1.625" style="17" customWidth="1"/>
    <col min="1294" max="1294" width="14.625" style="17" customWidth="1"/>
    <col min="1295" max="1533" width="9" style="17"/>
    <col min="1534" max="1534" width="0.75" style="17" customWidth="1"/>
    <col min="1535" max="1535" width="3.625" style="17" customWidth="1"/>
    <col min="1536" max="1536" width="19.625" style="17" customWidth="1"/>
    <col min="1537" max="1537" width="4.75" style="17" customWidth="1"/>
    <col min="1538" max="1539" width="9.25" style="17" customWidth="1"/>
    <col min="1540" max="1540" width="8.625" style="17" customWidth="1"/>
    <col min="1541" max="1542" width="7" style="17" customWidth="1"/>
    <col min="1543" max="1543" width="11.625" style="17" customWidth="1"/>
    <col min="1544" max="1544" width="6.625" style="17" customWidth="1"/>
    <col min="1545" max="1545" width="14.625" style="17" customWidth="1"/>
    <col min="1546" max="1547" width="12.625" style="17" customWidth="1"/>
    <col min="1548" max="1548" width="1.75" style="17" customWidth="1"/>
    <col min="1549" max="1549" width="1.625" style="17" customWidth="1"/>
    <col min="1550" max="1550" width="14.625" style="17" customWidth="1"/>
    <col min="1551" max="1789" width="9" style="17"/>
    <col min="1790" max="1790" width="0.75" style="17" customWidth="1"/>
    <col min="1791" max="1791" width="3.625" style="17" customWidth="1"/>
    <col min="1792" max="1792" width="19.625" style="17" customWidth="1"/>
    <col min="1793" max="1793" width="4.75" style="17" customWidth="1"/>
    <col min="1794" max="1795" width="9.25" style="17" customWidth="1"/>
    <col min="1796" max="1796" width="8.625" style="17" customWidth="1"/>
    <col min="1797" max="1798" width="7" style="17" customWidth="1"/>
    <col min="1799" max="1799" width="11.625" style="17" customWidth="1"/>
    <col min="1800" max="1800" width="6.625" style="17" customWidth="1"/>
    <col min="1801" max="1801" width="14.625" style="17" customWidth="1"/>
    <col min="1802" max="1803" width="12.625" style="17" customWidth="1"/>
    <col min="1804" max="1804" width="1.75" style="17" customWidth="1"/>
    <col min="1805" max="1805" width="1.625" style="17" customWidth="1"/>
    <col min="1806" max="1806" width="14.625" style="17" customWidth="1"/>
    <col min="1807" max="2045" width="9" style="17"/>
    <col min="2046" max="2046" width="0.75" style="17" customWidth="1"/>
    <col min="2047" max="2047" width="3.625" style="17" customWidth="1"/>
    <col min="2048" max="2048" width="19.625" style="17" customWidth="1"/>
    <col min="2049" max="2049" width="4.75" style="17" customWidth="1"/>
    <col min="2050" max="2051" width="9.25" style="17" customWidth="1"/>
    <col min="2052" max="2052" width="8.625" style="17" customWidth="1"/>
    <col min="2053" max="2054" width="7" style="17" customWidth="1"/>
    <col min="2055" max="2055" width="11.625" style="17" customWidth="1"/>
    <col min="2056" max="2056" width="6.625" style="17" customWidth="1"/>
    <col min="2057" max="2057" width="14.625" style="17" customWidth="1"/>
    <col min="2058" max="2059" width="12.625" style="17" customWidth="1"/>
    <col min="2060" max="2060" width="1.75" style="17" customWidth="1"/>
    <col min="2061" max="2061" width="1.625" style="17" customWidth="1"/>
    <col min="2062" max="2062" width="14.625" style="17" customWidth="1"/>
    <col min="2063" max="2301" width="9" style="17"/>
    <col min="2302" max="2302" width="0.75" style="17" customWidth="1"/>
    <col min="2303" max="2303" width="3.625" style="17" customWidth="1"/>
    <col min="2304" max="2304" width="19.625" style="17" customWidth="1"/>
    <col min="2305" max="2305" width="4.75" style="17" customWidth="1"/>
    <col min="2306" max="2307" width="9.25" style="17" customWidth="1"/>
    <col min="2308" max="2308" width="8.625" style="17" customWidth="1"/>
    <col min="2309" max="2310" width="7" style="17" customWidth="1"/>
    <col min="2311" max="2311" width="11.625" style="17" customWidth="1"/>
    <col min="2312" max="2312" width="6.625" style="17" customWidth="1"/>
    <col min="2313" max="2313" width="14.625" style="17" customWidth="1"/>
    <col min="2314" max="2315" width="12.625" style="17" customWidth="1"/>
    <col min="2316" max="2316" width="1.75" style="17" customWidth="1"/>
    <col min="2317" max="2317" width="1.625" style="17" customWidth="1"/>
    <col min="2318" max="2318" width="14.625" style="17" customWidth="1"/>
    <col min="2319" max="2557" width="9" style="17"/>
    <col min="2558" max="2558" width="0.75" style="17" customWidth="1"/>
    <col min="2559" max="2559" width="3.625" style="17" customWidth="1"/>
    <col min="2560" max="2560" width="19.625" style="17" customWidth="1"/>
    <col min="2561" max="2561" width="4.75" style="17" customWidth="1"/>
    <col min="2562" max="2563" width="9.25" style="17" customWidth="1"/>
    <col min="2564" max="2564" width="8.625" style="17" customWidth="1"/>
    <col min="2565" max="2566" width="7" style="17" customWidth="1"/>
    <col min="2567" max="2567" width="11.625" style="17" customWidth="1"/>
    <col min="2568" max="2568" width="6.625" style="17" customWidth="1"/>
    <col min="2569" max="2569" width="14.625" style="17" customWidth="1"/>
    <col min="2570" max="2571" width="12.625" style="17" customWidth="1"/>
    <col min="2572" max="2572" width="1.75" style="17" customWidth="1"/>
    <col min="2573" max="2573" width="1.625" style="17" customWidth="1"/>
    <col min="2574" max="2574" width="14.625" style="17" customWidth="1"/>
    <col min="2575" max="2813" width="9" style="17"/>
    <col min="2814" max="2814" width="0.75" style="17" customWidth="1"/>
    <col min="2815" max="2815" width="3.625" style="17" customWidth="1"/>
    <col min="2816" max="2816" width="19.625" style="17" customWidth="1"/>
    <col min="2817" max="2817" width="4.75" style="17" customWidth="1"/>
    <col min="2818" max="2819" width="9.25" style="17" customWidth="1"/>
    <col min="2820" max="2820" width="8.625" style="17" customWidth="1"/>
    <col min="2821" max="2822" width="7" style="17" customWidth="1"/>
    <col min="2823" max="2823" width="11.625" style="17" customWidth="1"/>
    <col min="2824" max="2824" width="6.625" style="17" customWidth="1"/>
    <col min="2825" max="2825" width="14.625" style="17" customWidth="1"/>
    <col min="2826" max="2827" width="12.625" style="17" customWidth="1"/>
    <col min="2828" max="2828" width="1.75" style="17" customWidth="1"/>
    <col min="2829" max="2829" width="1.625" style="17" customWidth="1"/>
    <col min="2830" max="2830" width="14.625" style="17" customWidth="1"/>
    <col min="2831" max="3069" width="9" style="17"/>
    <col min="3070" max="3070" width="0.75" style="17" customWidth="1"/>
    <col min="3071" max="3071" width="3.625" style="17" customWidth="1"/>
    <col min="3072" max="3072" width="19.625" style="17" customWidth="1"/>
    <col min="3073" max="3073" width="4.75" style="17" customWidth="1"/>
    <col min="3074" max="3075" width="9.25" style="17" customWidth="1"/>
    <col min="3076" max="3076" width="8.625" style="17" customWidth="1"/>
    <col min="3077" max="3078" width="7" style="17" customWidth="1"/>
    <col min="3079" max="3079" width="11.625" style="17" customWidth="1"/>
    <col min="3080" max="3080" width="6.625" style="17" customWidth="1"/>
    <col min="3081" max="3081" width="14.625" style="17" customWidth="1"/>
    <col min="3082" max="3083" width="12.625" style="17" customWidth="1"/>
    <col min="3084" max="3084" width="1.75" style="17" customWidth="1"/>
    <col min="3085" max="3085" width="1.625" style="17" customWidth="1"/>
    <col min="3086" max="3086" width="14.625" style="17" customWidth="1"/>
    <col min="3087" max="3325" width="9" style="17"/>
    <col min="3326" max="3326" width="0.75" style="17" customWidth="1"/>
    <col min="3327" max="3327" width="3.625" style="17" customWidth="1"/>
    <col min="3328" max="3328" width="19.625" style="17" customWidth="1"/>
    <col min="3329" max="3329" width="4.75" style="17" customWidth="1"/>
    <col min="3330" max="3331" width="9.25" style="17" customWidth="1"/>
    <col min="3332" max="3332" width="8.625" style="17" customWidth="1"/>
    <col min="3333" max="3334" width="7" style="17" customWidth="1"/>
    <col min="3335" max="3335" width="11.625" style="17" customWidth="1"/>
    <col min="3336" max="3336" width="6.625" style="17" customWidth="1"/>
    <col min="3337" max="3337" width="14.625" style="17" customWidth="1"/>
    <col min="3338" max="3339" width="12.625" style="17" customWidth="1"/>
    <col min="3340" max="3340" width="1.75" style="17" customWidth="1"/>
    <col min="3341" max="3341" width="1.625" style="17" customWidth="1"/>
    <col min="3342" max="3342" width="14.625" style="17" customWidth="1"/>
    <col min="3343" max="3581" width="9" style="17"/>
    <col min="3582" max="3582" width="0.75" style="17" customWidth="1"/>
    <col min="3583" max="3583" width="3.625" style="17" customWidth="1"/>
    <col min="3584" max="3584" width="19.625" style="17" customWidth="1"/>
    <col min="3585" max="3585" width="4.75" style="17" customWidth="1"/>
    <col min="3586" max="3587" width="9.25" style="17" customWidth="1"/>
    <col min="3588" max="3588" width="8.625" style="17" customWidth="1"/>
    <col min="3589" max="3590" width="7" style="17" customWidth="1"/>
    <col min="3591" max="3591" width="11.625" style="17" customWidth="1"/>
    <col min="3592" max="3592" width="6.625" style="17" customWidth="1"/>
    <col min="3593" max="3593" width="14.625" style="17" customWidth="1"/>
    <col min="3594" max="3595" width="12.625" style="17" customWidth="1"/>
    <col min="3596" max="3596" width="1.75" style="17" customWidth="1"/>
    <col min="3597" max="3597" width="1.625" style="17" customWidth="1"/>
    <col min="3598" max="3598" width="14.625" style="17" customWidth="1"/>
    <col min="3599" max="3837" width="9" style="17"/>
    <col min="3838" max="3838" width="0.75" style="17" customWidth="1"/>
    <col min="3839" max="3839" width="3.625" style="17" customWidth="1"/>
    <col min="3840" max="3840" width="19.625" style="17" customWidth="1"/>
    <col min="3841" max="3841" width="4.75" style="17" customWidth="1"/>
    <col min="3842" max="3843" width="9.25" style="17" customWidth="1"/>
    <col min="3844" max="3844" width="8.625" style="17" customWidth="1"/>
    <col min="3845" max="3846" width="7" style="17" customWidth="1"/>
    <col min="3847" max="3847" width="11.625" style="17" customWidth="1"/>
    <col min="3848" max="3848" width="6.625" style="17" customWidth="1"/>
    <col min="3849" max="3849" width="14.625" style="17" customWidth="1"/>
    <col min="3850" max="3851" width="12.625" style="17" customWidth="1"/>
    <col min="3852" max="3852" width="1.75" style="17" customWidth="1"/>
    <col min="3853" max="3853" width="1.625" style="17" customWidth="1"/>
    <col min="3854" max="3854" width="14.625" style="17" customWidth="1"/>
    <col min="3855" max="4093" width="9" style="17"/>
    <col min="4094" max="4094" width="0.75" style="17" customWidth="1"/>
    <col min="4095" max="4095" width="3.625" style="17" customWidth="1"/>
    <col min="4096" max="4096" width="19.625" style="17" customWidth="1"/>
    <col min="4097" max="4097" width="4.75" style="17" customWidth="1"/>
    <col min="4098" max="4099" width="9.25" style="17" customWidth="1"/>
    <col min="4100" max="4100" width="8.625" style="17" customWidth="1"/>
    <col min="4101" max="4102" width="7" style="17" customWidth="1"/>
    <col min="4103" max="4103" width="11.625" style="17" customWidth="1"/>
    <col min="4104" max="4104" width="6.625" style="17" customWidth="1"/>
    <col min="4105" max="4105" width="14.625" style="17" customWidth="1"/>
    <col min="4106" max="4107" width="12.625" style="17" customWidth="1"/>
    <col min="4108" max="4108" width="1.75" style="17" customWidth="1"/>
    <col min="4109" max="4109" width="1.625" style="17" customWidth="1"/>
    <col min="4110" max="4110" width="14.625" style="17" customWidth="1"/>
    <col min="4111" max="4349" width="9" style="17"/>
    <col min="4350" max="4350" width="0.75" style="17" customWidth="1"/>
    <col min="4351" max="4351" width="3.625" style="17" customWidth="1"/>
    <col min="4352" max="4352" width="19.625" style="17" customWidth="1"/>
    <col min="4353" max="4353" width="4.75" style="17" customWidth="1"/>
    <col min="4354" max="4355" width="9.25" style="17" customWidth="1"/>
    <col min="4356" max="4356" width="8.625" style="17" customWidth="1"/>
    <col min="4357" max="4358" width="7" style="17" customWidth="1"/>
    <col min="4359" max="4359" width="11.625" style="17" customWidth="1"/>
    <col min="4360" max="4360" width="6.625" style="17" customWidth="1"/>
    <col min="4361" max="4361" width="14.625" style="17" customWidth="1"/>
    <col min="4362" max="4363" width="12.625" style="17" customWidth="1"/>
    <col min="4364" max="4364" width="1.75" style="17" customWidth="1"/>
    <col min="4365" max="4365" width="1.625" style="17" customWidth="1"/>
    <col min="4366" max="4366" width="14.625" style="17" customWidth="1"/>
    <col min="4367" max="4605" width="9" style="17"/>
    <col min="4606" max="4606" width="0.75" style="17" customWidth="1"/>
    <col min="4607" max="4607" width="3.625" style="17" customWidth="1"/>
    <col min="4608" max="4608" width="19.625" style="17" customWidth="1"/>
    <col min="4609" max="4609" width="4.75" style="17" customWidth="1"/>
    <col min="4610" max="4611" width="9.25" style="17" customWidth="1"/>
    <col min="4612" max="4612" width="8.625" style="17" customWidth="1"/>
    <col min="4613" max="4614" width="7" style="17" customWidth="1"/>
    <col min="4615" max="4615" width="11.625" style="17" customWidth="1"/>
    <col min="4616" max="4616" width="6.625" style="17" customWidth="1"/>
    <col min="4617" max="4617" width="14.625" style="17" customWidth="1"/>
    <col min="4618" max="4619" width="12.625" style="17" customWidth="1"/>
    <col min="4620" max="4620" width="1.75" style="17" customWidth="1"/>
    <col min="4621" max="4621" width="1.625" style="17" customWidth="1"/>
    <col min="4622" max="4622" width="14.625" style="17" customWidth="1"/>
    <col min="4623" max="4861" width="9" style="17"/>
    <col min="4862" max="4862" width="0.75" style="17" customWidth="1"/>
    <col min="4863" max="4863" width="3.625" style="17" customWidth="1"/>
    <col min="4864" max="4864" width="19.625" style="17" customWidth="1"/>
    <col min="4865" max="4865" width="4.75" style="17" customWidth="1"/>
    <col min="4866" max="4867" width="9.25" style="17" customWidth="1"/>
    <col min="4868" max="4868" width="8.625" style="17" customWidth="1"/>
    <col min="4869" max="4870" width="7" style="17" customWidth="1"/>
    <col min="4871" max="4871" width="11.625" style="17" customWidth="1"/>
    <col min="4872" max="4872" width="6.625" style="17" customWidth="1"/>
    <col min="4873" max="4873" width="14.625" style="17" customWidth="1"/>
    <col min="4874" max="4875" width="12.625" style="17" customWidth="1"/>
    <col min="4876" max="4876" width="1.75" style="17" customWidth="1"/>
    <col min="4877" max="4877" width="1.625" style="17" customWidth="1"/>
    <col min="4878" max="4878" width="14.625" style="17" customWidth="1"/>
    <col min="4879" max="5117" width="9" style="17"/>
    <col min="5118" max="5118" width="0.75" style="17" customWidth="1"/>
    <col min="5119" max="5119" width="3.625" style="17" customWidth="1"/>
    <col min="5120" max="5120" width="19.625" style="17" customWidth="1"/>
    <col min="5121" max="5121" width="4.75" style="17" customWidth="1"/>
    <col min="5122" max="5123" width="9.25" style="17" customWidth="1"/>
    <col min="5124" max="5124" width="8.625" style="17" customWidth="1"/>
    <col min="5125" max="5126" width="7" style="17" customWidth="1"/>
    <col min="5127" max="5127" width="11.625" style="17" customWidth="1"/>
    <col min="5128" max="5128" width="6.625" style="17" customWidth="1"/>
    <col min="5129" max="5129" width="14.625" style="17" customWidth="1"/>
    <col min="5130" max="5131" width="12.625" style="17" customWidth="1"/>
    <col min="5132" max="5132" width="1.75" style="17" customWidth="1"/>
    <col min="5133" max="5133" width="1.625" style="17" customWidth="1"/>
    <col min="5134" max="5134" width="14.625" style="17" customWidth="1"/>
    <col min="5135" max="5373" width="9" style="17"/>
    <col min="5374" max="5374" width="0.75" style="17" customWidth="1"/>
    <col min="5375" max="5375" width="3.625" style="17" customWidth="1"/>
    <col min="5376" max="5376" width="19.625" style="17" customWidth="1"/>
    <col min="5377" max="5377" width="4.75" style="17" customWidth="1"/>
    <col min="5378" max="5379" width="9.25" style="17" customWidth="1"/>
    <col min="5380" max="5380" width="8.625" style="17" customWidth="1"/>
    <col min="5381" max="5382" width="7" style="17" customWidth="1"/>
    <col min="5383" max="5383" width="11.625" style="17" customWidth="1"/>
    <col min="5384" max="5384" width="6.625" style="17" customWidth="1"/>
    <col min="5385" max="5385" width="14.625" style="17" customWidth="1"/>
    <col min="5386" max="5387" width="12.625" style="17" customWidth="1"/>
    <col min="5388" max="5388" width="1.75" style="17" customWidth="1"/>
    <col min="5389" max="5389" width="1.625" style="17" customWidth="1"/>
    <col min="5390" max="5390" width="14.625" style="17" customWidth="1"/>
    <col min="5391" max="5629" width="9" style="17"/>
    <col min="5630" max="5630" width="0.75" style="17" customWidth="1"/>
    <col min="5631" max="5631" width="3.625" style="17" customWidth="1"/>
    <col min="5632" max="5632" width="19.625" style="17" customWidth="1"/>
    <col min="5633" max="5633" width="4.75" style="17" customWidth="1"/>
    <col min="5634" max="5635" width="9.25" style="17" customWidth="1"/>
    <col min="5636" max="5636" width="8.625" style="17" customWidth="1"/>
    <col min="5637" max="5638" width="7" style="17" customWidth="1"/>
    <col min="5639" max="5639" width="11.625" style="17" customWidth="1"/>
    <col min="5640" max="5640" width="6.625" style="17" customWidth="1"/>
    <col min="5641" max="5641" width="14.625" style="17" customWidth="1"/>
    <col min="5642" max="5643" width="12.625" style="17" customWidth="1"/>
    <col min="5644" max="5644" width="1.75" style="17" customWidth="1"/>
    <col min="5645" max="5645" width="1.625" style="17" customWidth="1"/>
    <col min="5646" max="5646" width="14.625" style="17" customWidth="1"/>
    <col min="5647" max="5885" width="9" style="17"/>
    <col min="5886" max="5886" width="0.75" style="17" customWidth="1"/>
    <col min="5887" max="5887" width="3.625" style="17" customWidth="1"/>
    <col min="5888" max="5888" width="19.625" style="17" customWidth="1"/>
    <col min="5889" max="5889" width="4.75" style="17" customWidth="1"/>
    <col min="5890" max="5891" width="9.25" style="17" customWidth="1"/>
    <col min="5892" max="5892" width="8.625" style="17" customWidth="1"/>
    <col min="5893" max="5894" width="7" style="17" customWidth="1"/>
    <col min="5895" max="5895" width="11.625" style="17" customWidth="1"/>
    <col min="5896" max="5896" width="6.625" style="17" customWidth="1"/>
    <col min="5897" max="5897" width="14.625" style="17" customWidth="1"/>
    <col min="5898" max="5899" width="12.625" style="17" customWidth="1"/>
    <col min="5900" max="5900" width="1.75" style="17" customWidth="1"/>
    <col min="5901" max="5901" width="1.625" style="17" customWidth="1"/>
    <col min="5902" max="5902" width="14.625" style="17" customWidth="1"/>
    <col min="5903" max="6141" width="9" style="17"/>
    <col min="6142" max="6142" width="0.75" style="17" customWidth="1"/>
    <col min="6143" max="6143" width="3.625" style="17" customWidth="1"/>
    <col min="6144" max="6144" width="19.625" style="17" customWidth="1"/>
    <col min="6145" max="6145" width="4.75" style="17" customWidth="1"/>
    <col min="6146" max="6147" width="9.25" style="17" customWidth="1"/>
    <col min="6148" max="6148" width="8.625" style="17" customWidth="1"/>
    <col min="6149" max="6150" width="7" style="17" customWidth="1"/>
    <col min="6151" max="6151" width="11.625" style="17" customWidth="1"/>
    <col min="6152" max="6152" width="6.625" style="17" customWidth="1"/>
    <col min="6153" max="6153" width="14.625" style="17" customWidth="1"/>
    <col min="6154" max="6155" width="12.625" style="17" customWidth="1"/>
    <col min="6156" max="6156" width="1.75" style="17" customWidth="1"/>
    <col min="6157" max="6157" width="1.625" style="17" customWidth="1"/>
    <col min="6158" max="6158" width="14.625" style="17" customWidth="1"/>
    <col min="6159" max="6397" width="9" style="17"/>
    <col min="6398" max="6398" width="0.75" style="17" customWidth="1"/>
    <col min="6399" max="6399" width="3.625" style="17" customWidth="1"/>
    <col min="6400" max="6400" width="19.625" style="17" customWidth="1"/>
    <col min="6401" max="6401" width="4.75" style="17" customWidth="1"/>
    <col min="6402" max="6403" width="9.25" style="17" customWidth="1"/>
    <col min="6404" max="6404" width="8.625" style="17" customWidth="1"/>
    <col min="6405" max="6406" width="7" style="17" customWidth="1"/>
    <col min="6407" max="6407" width="11.625" style="17" customWidth="1"/>
    <col min="6408" max="6408" width="6.625" style="17" customWidth="1"/>
    <col min="6409" max="6409" width="14.625" style="17" customWidth="1"/>
    <col min="6410" max="6411" width="12.625" style="17" customWidth="1"/>
    <col min="6412" max="6412" width="1.75" style="17" customWidth="1"/>
    <col min="6413" max="6413" width="1.625" style="17" customWidth="1"/>
    <col min="6414" max="6414" width="14.625" style="17" customWidth="1"/>
    <col min="6415" max="6653" width="9" style="17"/>
    <col min="6654" max="6654" width="0.75" style="17" customWidth="1"/>
    <col min="6655" max="6655" width="3.625" style="17" customWidth="1"/>
    <col min="6656" max="6656" width="19.625" style="17" customWidth="1"/>
    <col min="6657" max="6657" width="4.75" style="17" customWidth="1"/>
    <col min="6658" max="6659" width="9.25" style="17" customWidth="1"/>
    <col min="6660" max="6660" width="8.625" style="17" customWidth="1"/>
    <col min="6661" max="6662" width="7" style="17" customWidth="1"/>
    <col min="6663" max="6663" width="11.625" style="17" customWidth="1"/>
    <col min="6664" max="6664" width="6.625" style="17" customWidth="1"/>
    <col min="6665" max="6665" width="14.625" style="17" customWidth="1"/>
    <col min="6666" max="6667" width="12.625" style="17" customWidth="1"/>
    <col min="6668" max="6668" width="1.75" style="17" customWidth="1"/>
    <col min="6669" max="6669" width="1.625" style="17" customWidth="1"/>
    <col min="6670" max="6670" width="14.625" style="17" customWidth="1"/>
    <col min="6671" max="6909" width="9" style="17"/>
    <col min="6910" max="6910" width="0.75" style="17" customWidth="1"/>
    <col min="6911" max="6911" width="3.625" style="17" customWidth="1"/>
    <col min="6912" max="6912" width="19.625" style="17" customWidth="1"/>
    <col min="6913" max="6913" width="4.75" style="17" customWidth="1"/>
    <col min="6914" max="6915" width="9.25" style="17" customWidth="1"/>
    <col min="6916" max="6916" width="8.625" style="17" customWidth="1"/>
    <col min="6917" max="6918" width="7" style="17" customWidth="1"/>
    <col min="6919" max="6919" width="11.625" style="17" customWidth="1"/>
    <col min="6920" max="6920" width="6.625" style="17" customWidth="1"/>
    <col min="6921" max="6921" width="14.625" style="17" customWidth="1"/>
    <col min="6922" max="6923" width="12.625" style="17" customWidth="1"/>
    <col min="6924" max="6924" width="1.75" style="17" customWidth="1"/>
    <col min="6925" max="6925" width="1.625" style="17" customWidth="1"/>
    <col min="6926" max="6926" width="14.625" style="17" customWidth="1"/>
    <col min="6927" max="7165" width="9" style="17"/>
    <col min="7166" max="7166" width="0.75" style="17" customWidth="1"/>
    <col min="7167" max="7167" width="3.625" style="17" customWidth="1"/>
    <col min="7168" max="7168" width="19.625" style="17" customWidth="1"/>
    <col min="7169" max="7169" width="4.75" style="17" customWidth="1"/>
    <col min="7170" max="7171" width="9.25" style="17" customWidth="1"/>
    <col min="7172" max="7172" width="8.625" style="17" customWidth="1"/>
    <col min="7173" max="7174" width="7" style="17" customWidth="1"/>
    <col min="7175" max="7175" width="11.625" style="17" customWidth="1"/>
    <col min="7176" max="7176" width="6.625" style="17" customWidth="1"/>
    <col min="7177" max="7177" width="14.625" style="17" customWidth="1"/>
    <col min="7178" max="7179" width="12.625" style="17" customWidth="1"/>
    <col min="7180" max="7180" width="1.75" style="17" customWidth="1"/>
    <col min="7181" max="7181" width="1.625" style="17" customWidth="1"/>
    <col min="7182" max="7182" width="14.625" style="17" customWidth="1"/>
    <col min="7183" max="7421" width="9" style="17"/>
    <col min="7422" max="7422" width="0.75" style="17" customWidth="1"/>
    <col min="7423" max="7423" width="3.625" style="17" customWidth="1"/>
    <col min="7424" max="7424" width="19.625" style="17" customWidth="1"/>
    <col min="7425" max="7425" width="4.75" style="17" customWidth="1"/>
    <col min="7426" max="7427" width="9.25" style="17" customWidth="1"/>
    <col min="7428" max="7428" width="8.625" style="17" customWidth="1"/>
    <col min="7429" max="7430" width="7" style="17" customWidth="1"/>
    <col min="7431" max="7431" width="11.625" style="17" customWidth="1"/>
    <col min="7432" max="7432" width="6.625" style="17" customWidth="1"/>
    <col min="7433" max="7433" width="14.625" style="17" customWidth="1"/>
    <col min="7434" max="7435" width="12.625" style="17" customWidth="1"/>
    <col min="7436" max="7436" width="1.75" style="17" customWidth="1"/>
    <col min="7437" max="7437" width="1.625" style="17" customWidth="1"/>
    <col min="7438" max="7438" width="14.625" style="17" customWidth="1"/>
    <col min="7439" max="7677" width="9" style="17"/>
    <col min="7678" max="7678" width="0.75" style="17" customWidth="1"/>
    <col min="7679" max="7679" width="3.625" style="17" customWidth="1"/>
    <col min="7680" max="7680" width="19.625" style="17" customWidth="1"/>
    <col min="7681" max="7681" width="4.75" style="17" customWidth="1"/>
    <col min="7682" max="7683" width="9.25" style="17" customWidth="1"/>
    <col min="7684" max="7684" width="8.625" style="17" customWidth="1"/>
    <col min="7685" max="7686" width="7" style="17" customWidth="1"/>
    <col min="7687" max="7687" width="11.625" style="17" customWidth="1"/>
    <col min="7688" max="7688" width="6.625" style="17" customWidth="1"/>
    <col min="7689" max="7689" width="14.625" style="17" customWidth="1"/>
    <col min="7690" max="7691" width="12.625" style="17" customWidth="1"/>
    <col min="7692" max="7692" width="1.75" style="17" customWidth="1"/>
    <col min="7693" max="7693" width="1.625" style="17" customWidth="1"/>
    <col min="7694" max="7694" width="14.625" style="17" customWidth="1"/>
    <col min="7695" max="7933" width="9" style="17"/>
    <col min="7934" max="7934" width="0.75" style="17" customWidth="1"/>
    <col min="7935" max="7935" width="3.625" style="17" customWidth="1"/>
    <col min="7936" max="7936" width="19.625" style="17" customWidth="1"/>
    <col min="7937" max="7937" width="4.75" style="17" customWidth="1"/>
    <col min="7938" max="7939" width="9.25" style="17" customWidth="1"/>
    <col min="7940" max="7940" width="8.625" style="17" customWidth="1"/>
    <col min="7941" max="7942" width="7" style="17" customWidth="1"/>
    <col min="7943" max="7943" width="11.625" style="17" customWidth="1"/>
    <col min="7944" max="7944" width="6.625" style="17" customWidth="1"/>
    <col min="7945" max="7945" width="14.625" style="17" customWidth="1"/>
    <col min="7946" max="7947" width="12.625" style="17" customWidth="1"/>
    <col min="7948" max="7948" width="1.75" style="17" customWidth="1"/>
    <col min="7949" max="7949" width="1.625" style="17" customWidth="1"/>
    <col min="7950" max="7950" width="14.625" style="17" customWidth="1"/>
    <col min="7951" max="8189" width="9" style="17"/>
    <col min="8190" max="8190" width="0.75" style="17" customWidth="1"/>
    <col min="8191" max="8191" width="3.625" style="17" customWidth="1"/>
    <col min="8192" max="8192" width="19.625" style="17" customWidth="1"/>
    <col min="8193" max="8193" width="4.75" style="17" customWidth="1"/>
    <col min="8194" max="8195" width="9.25" style="17" customWidth="1"/>
    <col min="8196" max="8196" width="8.625" style="17" customWidth="1"/>
    <col min="8197" max="8198" width="7" style="17" customWidth="1"/>
    <col min="8199" max="8199" width="11.625" style="17" customWidth="1"/>
    <col min="8200" max="8200" width="6.625" style="17" customWidth="1"/>
    <col min="8201" max="8201" width="14.625" style="17" customWidth="1"/>
    <col min="8202" max="8203" width="12.625" style="17" customWidth="1"/>
    <col min="8204" max="8204" width="1.75" style="17" customWidth="1"/>
    <col min="8205" max="8205" width="1.625" style="17" customWidth="1"/>
    <col min="8206" max="8206" width="14.625" style="17" customWidth="1"/>
    <col min="8207" max="8445" width="9" style="17"/>
    <col min="8446" max="8446" width="0.75" style="17" customWidth="1"/>
    <col min="8447" max="8447" width="3.625" style="17" customWidth="1"/>
    <col min="8448" max="8448" width="19.625" style="17" customWidth="1"/>
    <col min="8449" max="8449" width="4.75" style="17" customWidth="1"/>
    <col min="8450" max="8451" width="9.25" style="17" customWidth="1"/>
    <col min="8452" max="8452" width="8.625" style="17" customWidth="1"/>
    <col min="8453" max="8454" width="7" style="17" customWidth="1"/>
    <col min="8455" max="8455" width="11.625" style="17" customWidth="1"/>
    <col min="8456" max="8456" width="6.625" style="17" customWidth="1"/>
    <col min="8457" max="8457" width="14.625" style="17" customWidth="1"/>
    <col min="8458" max="8459" width="12.625" style="17" customWidth="1"/>
    <col min="8460" max="8460" width="1.75" style="17" customWidth="1"/>
    <col min="8461" max="8461" width="1.625" style="17" customWidth="1"/>
    <col min="8462" max="8462" width="14.625" style="17" customWidth="1"/>
    <col min="8463" max="8701" width="9" style="17"/>
    <col min="8702" max="8702" width="0.75" style="17" customWidth="1"/>
    <col min="8703" max="8703" width="3.625" style="17" customWidth="1"/>
    <col min="8704" max="8704" width="19.625" style="17" customWidth="1"/>
    <col min="8705" max="8705" width="4.75" style="17" customWidth="1"/>
    <col min="8706" max="8707" width="9.25" style="17" customWidth="1"/>
    <col min="8708" max="8708" width="8.625" style="17" customWidth="1"/>
    <col min="8709" max="8710" width="7" style="17" customWidth="1"/>
    <col min="8711" max="8711" width="11.625" style="17" customWidth="1"/>
    <col min="8712" max="8712" width="6.625" style="17" customWidth="1"/>
    <col min="8713" max="8713" width="14.625" style="17" customWidth="1"/>
    <col min="8714" max="8715" width="12.625" style="17" customWidth="1"/>
    <col min="8716" max="8716" width="1.75" style="17" customWidth="1"/>
    <col min="8717" max="8717" width="1.625" style="17" customWidth="1"/>
    <col min="8718" max="8718" width="14.625" style="17" customWidth="1"/>
    <col min="8719" max="8957" width="9" style="17"/>
    <col min="8958" max="8958" width="0.75" style="17" customWidth="1"/>
    <col min="8959" max="8959" width="3.625" style="17" customWidth="1"/>
    <col min="8960" max="8960" width="19.625" style="17" customWidth="1"/>
    <col min="8961" max="8961" width="4.75" style="17" customWidth="1"/>
    <col min="8962" max="8963" width="9.25" style="17" customWidth="1"/>
    <col min="8964" max="8964" width="8.625" style="17" customWidth="1"/>
    <col min="8965" max="8966" width="7" style="17" customWidth="1"/>
    <col min="8967" max="8967" width="11.625" style="17" customWidth="1"/>
    <col min="8968" max="8968" width="6.625" style="17" customWidth="1"/>
    <col min="8969" max="8969" width="14.625" style="17" customWidth="1"/>
    <col min="8970" max="8971" width="12.625" style="17" customWidth="1"/>
    <col min="8972" max="8972" width="1.75" style="17" customWidth="1"/>
    <col min="8973" max="8973" width="1.625" style="17" customWidth="1"/>
    <col min="8974" max="8974" width="14.625" style="17" customWidth="1"/>
    <col min="8975" max="9213" width="9" style="17"/>
    <col min="9214" max="9214" width="0.75" style="17" customWidth="1"/>
    <col min="9215" max="9215" width="3.625" style="17" customWidth="1"/>
    <col min="9216" max="9216" width="19.625" style="17" customWidth="1"/>
    <col min="9217" max="9217" width="4.75" style="17" customWidth="1"/>
    <col min="9218" max="9219" width="9.25" style="17" customWidth="1"/>
    <col min="9220" max="9220" width="8.625" style="17" customWidth="1"/>
    <col min="9221" max="9222" width="7" style="17" customWidth="1"/>
    <col min="9223" max="9223" width="11.625" style="17" customWidth="1"/>
    <col min="9224" max="9224" width="6.625" style="17" customWidth="1"/>
    <col min="9225" max="9225" width="14.625" style="17" customWidth="1"/>
    <col min="9226" max="9227" width="12.625" style="17" customWidth="1"/>
    <col min="9228" max="9228" width="1.75" style="17" customWidth="1"/>
    <col min="9229" max="9229" width="1.625" style="17" customWidth="1"/>
    <col min="9230" max="9230" width="14.625" style="17" customWidth="1"/>
    <col min="9231" max="9469" width="9" style="17"/>
    <col min="9470" max="9470" width="0.75" style="17" customWidth="1"/>
    <col min="9471" max="9471" width="3.625" style="17" customWidth="1"/>
    <col min="9472" max="9472" width="19.625" style="17" customWidth="1"/>
    <col min="9473" max="9473" width="4.75" style="17" customWidth="1"/>
    <col min="9474" max="9475" width="9.25" style="17" customWidth="1"/>
    <col min="9476" max="9476" width="8.625" style="17" customWidth="1"/>
    <col min="9477" max="9478" width="7" style="17" customWidth="1"/>
    <col min="9479" max="9479" width="11.625" style="17" customWidth="1"/>
    <col min="9480" max="9480" width="6.625" style="17" customWidth="1"/>
    <col min="9481" max="9481" width="14.625" style="17" customWidth="1"/>
    <col min="9482" max="9483" width="12.625" style="17" customWidth="1"/>
    <col min="9484" max="9484" width="1.75" style="17" customWidth="1"/>
    <col min="9485" max="9485" width="1.625" style="17" customWidth="1"/>
    <col min="9486" max="9486" width="14.625" style="17" customWidth="1"/>
    <col min="9487" max="9725" width="9" style="17"/>
    <col min="9726" max="9726" width="0.75" style="17" customWidth="1"/>
    <col min="9727" max="9727" width="3.625" style="17" customWidth="1"/>
    <col min="9728" max="9728" width="19.625" style="17" customWidth="1"/>
    <col min="9729" max="9729" width="4.75" style="17" customWidth="1"/>
    <col min="9730" max="9731" width="9.25" style="17" customWidth="1"/>
    <col min="9732" max="9732" width="8.625" style="17" customWidth="1"/>
    <col min="9733" max="9734" width="7" style="17" customWidth="1"/>
    <col min="9735" max="9735" width="11.625" style="17" customWidth="1"/>
    <col min="9736" max="9736" width="6.625" style="17" customWidth="1"/>
    <col min="9737" max="9737" width="14.625" style="17" customWidth="1"/>
    <col min="9738" max="9739" width="12.625" style="17" customWidth="1"/>
    <col min="9740" max="9740" width="1.75" style="17" customWidth="1"/>
    <col min="9741" max="9741" width="1.625" style="17" customWidth="1"/>
    <col min="9742" max="9742" width="14.625" style="17" customWidth="1"/>
    <col min="9743" max="9981" width="9" style="17"/>
    <col min="9982" max="9982" width="0.75" style="17" customWidth="1"/>
    <col min="9983" max="9983" width="3.625" style="17" customWidth="1"/>
    <col min="9984" max="9984" width="19.625" style="17" customWidth="1"/>
    <col min="9985" max="9985" width="4.75" style="17" customWidth="1"/>
    <col min="9986" max="9987" width="9.25" style="17" customWidth="1"/>
    <col min="9988" max="9988" width="8.625" style="17" customWidth="1"/>
    <col min="9989" max="9990" width="7" style="17" customWidth="1"/>
    <col min="9991" max="9991" width="11.625" style="17" customWidth="1"/>
    <col min="9992" max="9992" width="6.625" style="17" customWidth="1"/>
    <col min="9993" max="9993" width="14.625" style="17" customWidth="1"/>
    <col min="9994" max="9995" width="12.625" style="17" customWidth="1"/>
    <col min="9996" max="9996" width="1.75" style="17" customWidth="1"/>
    <col min="9997" max="9997" width="1.625" style="17" customWidth="1"/>
    <col min="9998" max="9998" width="14.625" style="17" customWidth="1"/>
    <col min="9999" max="10237" width="9" style="17"/>
    <col min="10238" max="10238" width="0.75" style="17" customWidth="1"/>
    <col min="10239" max="10239" width="3.625" style="17" customWidth="1"/>
    <col min="10240" max="10240" width="19.625" style="17" customWidth="1"/>
    <col min="10241" max="10241" width="4.75" style="17" customWidth="1"/>
    <col min="10242" max="10243" width="9.25" style="17" customWidth="1"/>
    <col min="10244" max="10244" width="8.625" style="17" customWidth="1"/>
    <col min="10245" max="10246" width="7" style="17" customWidth="1"/>
    <col min="10247" max="10247" width="11.625" style="17" customWidth="1"/>
    <col min="10248" max="10248" width="6.625" style="17" customWidth="1"/>
    <col min="10249" max="10249" width="14.625" style="17" customWidth="1"/>
    <col min="10250" max="10251" width="12.625" style="17" customWidth="1"/>
    <col min="10252" max="10252" width="1.75" style="17" customWidth="1"/>
    <col min="10253" max="10253" width="1.625" style="17" customWidth="1"/>
    <col min="10254" max="10254" width="14.625" style="17" customWidth="1"/>
    <col min="10255" max="10493" width="9" style="17"/>
    <col min="10494" max="10494" width="0.75" style="17" customWidth="1"/>
    <col min="10495" max="10495" width="3.625" style="17" customWidth="1"/>
    <col min="10496" max="10496" width="19.625" style="17" customWidth="1"/>
    <col min="10497" max="10497" width="4.75" style="17" customWidth="1"/>
    <col min="10498" max="10499" width="9.25" style="17" customWidth="1"/>
    <col min="10500" max="10500" width="8.625" style="17" customWidth="1"/>
    <col min="10501" max="10502" width="7" style="17" customWidth="1"/>
    <col min="10503" max="10503" width="11.625" style="17" customWidth="1"/>
    <col min="10504" max="10504" width="6.625" style="17" customWidth="1"/>
    <col min="10505" max="10505" width="14.625" style="17" customWidth="1"/>
    <col min="10506" max="10507" width="12.625" style="17" customWidth="1"/>
    <col min="10508" max="10508" width="1.75" style="17" customWidth="1"/>
    <col min="10509" max="10509" width="1.625" style="17" customWidth="1"/>
    <col min="10510" max="10510" width="14.625" style="17" customWidth="1"/>
    <col min="10511" max="10749" width="9" style="17"/>
    <col min="10750" max="10750" width="0.75" style="17" customWidth="1"/>
    <col min="10751" max="10751" width="3.625" style="17" customWidth="1"/>
    <col min="10752" max="10752" width="19.625" style="17" customWidth="1"/>
    <col min="10753" max="10753" width="4.75" style="17" customWidth="1"/>
    <col min="10754" max="10755" width="9.25" style="17" customWidth="1"/>
    <col min="10756" max="10756" width="8.625" style="17" customWidth="1"/>
    <col min="10757" max="10758" width="7" style="17" customWidth="1"/>
    <col min="10759" max="10759" width="11.625" style="17" customWidth="1"/>
    <col min="10760" max="10760" width="6.625" style="17" customWidth="1"/>
    <col min="10761" max="10761" width="14.625" style="17" customWidth="1"/>
    <col min="10762" max="10763" width="12.625" style="17" customWidth="1"/>
    <col min="10764" max="10764" width="1.75" style="17" customWidth="1"/>
    <col min="10765" max="10765" width="1.625" style="17" customWidth="1"/>
    <col min="10766" max="10766" width="14.625" style="17" customWidth="1"/>
    <col min="10767" max="11005" width="9" style="17"/>
    <col min="11006" max="11006" width="0.75" style="17" customWidth="1"/>
    <col min="11007" max="11007" width="3.625" style="17" customWidth="1"/>
    <col min="11008" max="11008" width="19.625" style="17" customWidth="1"/>
    <col min="11009" max="11009" width="4.75" style="17" customWidth="1"/>
    <col min="11010" max="11011" width="9.25" style="17" customWidth="1"/>
    <col min="11012" max="11012" width="8.625" style="17" customWidth="1"/>
    <col min="11013" max="11014" width="7" style="17" customWidth="1"/>
    <col min="11015" max="11015" width="11.625" style="17" customWidth="1"/>
    <col min="11016" max="11016" width="6.625" style="17" customWidth="1"/>
    <col min="11017" max="11017" width="14.625" style="17" customWidth="1"/>
    <col min="11018" max="11019" width="12.625" style="17" customWidth="1"/>
    <col min="11020" max="11020" width="1.75" style="17" customWidth="1"/>
    <col min="11021" max="11021" width="1.625" style="17" customWidth="1"/>
    <col min="11022" max="11022" width="14.625" style="17" customWidth="1"/>
    <col min="11023" max="11261" width="9" style="17"/>
    <col min="11262" max="11262" width="0.75" style="17" customWidth="1"/>
    <col min="11263" max="11263" width="3.625" style="17" customWidth="1"/>
    <col min="11264" max="11264" width="19.625" style="17" customWidth="1"/>
    <col min="11265" max="11265" width="4.75" style="17" customWidth="1"/>
    <col min="11266" max="11267" width="9.25" style="17" customWidth="1"/>
    <col min="11268" max="11268" width="8.625" style="17" customWidth="1"/>
    <col min="11269" max="11270" width="7" style="17" customWidth="1"/>
    <col min="11271" max="11271" width="11.625" style="17" customWidth="1"/>
    <col min="11272" max="11272" width="6.625" style="17" customWidth="1"/>
    <col min="11273" max="11273" width="14.625" style="17" customWidth="1"/>
    <col min="11274" max="11275" width="12.625" style="17" customWidth="1"/>
    <col min="11276" max="11276" width="1.75" style="17" customWidth="1"/>
    <col min="11277" max="11277" width="1.625" style="17" customWidth="1"/>
    <col min="11278" max="11278" width="14.625" style="17" customWidth="1"/>
    <col min="11279" max="11517" width="9" style="17"/>
    <col min="11518" max="11518" width="0.75" style="17" customWidth="1"/>
    <col min="11519" max="11519" width="3.625" style="17" customWidth="1"/>
    <col min="11520" max="11520" width="19.625" style="17" customWidth="1"/>
    <col min="11521" max="11521" width="4.75" style="17" customWidth="1"/>
    <col min="11522" max="11523" width="9.25" style="17" customWidth="1"/>
    <col min="11524" max="11524" width="8.625" style="17" customWidth="1"/>
    <col min="11525" max="11526" width="7" style="17" customWidth="1"/>
    <col min="11527" max="11527" width="11.625" style="17" customWidth="1"/>
    <col min="11528" max="11528" width="6.625" style="17" customWidth="1"/>
    <col min="11529" max="11529" width="14.625" style="17" customWidth="1"/>
    <col min="11530" max="11531" width="12.625" style="17" customWidth="1"/>
    <col min="11532" max="11532" width="1.75" style="17" customWidth="1"/>
    <col min="11533" max="11533" width="1.625" style="17" customWidth="1"/>
    <col min="11534" max="11534" width="14.625" style="17" customWidth="1"/>
    <col min="11535" max="11773" width="9" style="17"/>
    <col min="11774" max="11774" width="0.75" style="17" customWidth="1"/>
    <col min="11775" max="11775" width="3.625" style="17" customWidth="1"/>
    <col min="11776" max="11776" width="19.625" style="17" customWidth="1"/>
    <col min="11777" max="11777" width="4.75" style="17" customWidth="1"/>
    <col min="11778" max="11779" width="9.25" style="17" customWidth="1"/>
    <col min="11780" max="11780" width="8.625" style="17" customWidth="1"/>
    <col min="11781" max="11782" width="7" style="17" customWidth="1"/>
    <col min="11783" max="11783" width="11.625" style="17" customWidth="1"/>
    <col min="11784" max="11784" width="6.625" style="17" customWidth="1"/>
    <col min="11785" max="11785" width="14.625" style="17" customWidth="1"/>
    <col min="11786" max="11787" width="12.625" style="17" customWidth="1"/>
    <col min="11788" max="11788" width="1.75" style="17" customWidth="1"/>
    <col min="11789" max="11789" width="1.625" style="17" customWidth="1"/>
    <col min="11790" max="11790" width="14.625" style="17" customWidth="1"/>
    <col min="11791" max="12029" width="9" style="17"/>
    <col min="12030" max="12030" width="0.75" style="17" customWidth="1"/>
    <col min="12031" max="12031" width="3.625" style="17" customWidth="1"/>
    <col min="12032" max="12032" width="19.625" style="17" customWidth="1"/>
    <col min="12033" max="12033" width="4.75" style="17" customWidth="1"/>
    <col min="12034" max="12035" width="9.25" style="17" customWidth="1"/>
    <col min="12036" max="12036" width="8.625" style="17" customWidth="1"/>
    <col min="12037" max="12038" width="7" style="17" customWidth="1"/>
    <col min="12039" max="12039" width="11.625" style="17" customWidth="1"/>
    <col min="12040" max="12040" width="6.625" style="17" customWidth="1"/>
    <col min="12041" max="12041" width="14.625" style="17" customWidth="1"/>
    <col min="12042" max="12043" width="12.625" style="17" customWidth="1"/>
    <col min="12044" max="12044" width="1.75" style="17" customWidth="1"/>
    <col min="12045" max="12045" width="1.625" style="17" customWidth="1"/>
    <col min="12046" max="12046" width="14.625" style="17" customWidth="1"/>
    <col min="12047" max="12285" width="9" style="17"/>
    <col min="12286" max="12286" width="0.75" style="17" customWidth="1"/>
    <col min="12287" max="12287" width="3.625" style="17" customWidth="1"/>
    <col min="12288" max="12288" width="19.625" style="17" customWidth="1"/>
    <col min="12289" max="12289" width="4.75" style="17" customWidth="1"/>
    <col min="12290" max="12291" width="9.25" style="17" customWidth="1"/>
    <col min="12292" max="12292" width="8.625" style="17" customWidth="1"/>
    <col min="12293" max="12294" width="7" style="17" customWidth="1"/>
    <col min="12295" max="12295" width="11.625" style="17" customWidth="1"/>
    <col min="12296" max="12296" width="6.625" style="17" customWidth="1"/>
    <col min="12297" max="12297" width="14.625" style="17" customWidth="1"/>
    <col min="12298" max="12299" width="12.625" style="17" customWidth="1"/>
    <col min="12300" max="12300" width="1.75" style="17" customWidth="1"/>
    <col min="12301" max="12301" width="1.625" style="17" customWidth="1"/>
    <col min="12302" max="12302" width="14.625" style="17" customWidth="1"/>
    <col min="12303" max="12541" width="9" style="17"/>
    <col min="12542" max="12542" width="0.75" style="17" customWidth="1"/>
    <col min="12543" max="12543" width="3.625" style="17" customWidth="1"/>
    <col min="12544" max="12544" width="19.625" style="17" customWidth="1"/>
    <col min="12545" max="12545" width="4.75" style="17" customWidth="1"/>
    <col min="12546" max="12547" width="9.25" style="17" customWidth="1"/>
    <col min="12548" max="12548" width="8.625" style="17" customWidth="1"/>
    <col min="12549" max="12550" width="7" style="17" customWidth="1"/>
    <col min="12551" max="12551" width="11.625" style="17" customWidth="1"/>
    <col min="12552" max="12552" width="6.625" style="17" customWidth="1"/>
    <col min="12553" max="12553" width="14.625" style="17" customWidth="1"/>
    <col min="12554" max="12555" width="12.625" style="17" customWidth="1"/>
    <col min="12556" max="12556" width="1.75" style="17" customWidth="1"/>
    <col min="12557" max="12557" width="1.625" style="17" customWidth="1"/>
    <col min="12558" max="12558" width="14.625" style="17" customWidth="1"/>
    <col min="12559" max="12797" width="9" style="17"/>
    <col min="12798" max="12798" width="0.75" style="17" customWidth="1"/>
    <col min="12799" max="12799" width="3.625" style="17" customWidth="1"/>
    <col min="12800" max="12800" width="19.625" style="17" customWidth="1"/>
    <col min="12801" max="12801" width="4.75" style="17" customWidth="1"/>
    <col min="12802" max="12803" width="9.25" style="17" customWidth="1"/>
    <col min="12804" max="12804" width="8.625" style="17" customWidth="1"/>
    <col min="12805" max="12806" width="7" style="17" customWidth="1"/>
    <col min="12807" max="12807" width="11.625" style="17" customWidth="1"/>
    <col min="12808" max="12808" width="6.625" style="17" customWidth="1"/>
    <col min="12809" max="12809" width="14.625" style="17" customWidth="1"/>
    <col min="12810" max="12811" width="12.625" style="17" customWidth="1"/>
    <col min="12812" max="12812" width="1.75" style="17" customWidth="1"/>
    <col min="12813" max="12813" width="1.625" style="17" customWidth="1"/>
    <col min="12814" max="12814" width="14.625" style="17" customWidth="1"/>
    <col min="12815" max="13053" width="9" style="17"/>
    <col min="13054" max="13054" width="0.75" style="17" customWidth="1"/>
    <col min="13055" max="13055" width="3.625" style="17" customWidth="1"/>
    <col min="13056" max="13056" width="19.625" style="17" customWidth="1"/>
    <col min="13057" max="13057" width="4.75" style="17" customWidth="1"/>
    <col min="13058" max="13059" width="9.25" style="17" customWidth="1"/>
    <col min="13060" max="13060" width="8.625" style="17" customWidth="1"/>
    <col min="13061" max="13062" width="7" style="17" customWidth="1"/>
    <col min="13063" max="13063" width="11.625" style="17" customWidth="1"/>
    <col min="13064" max="13064" width="6.625" style="17" customWidth="1"/>
    <col min="13065" max="13065" width="14.625" style="17" customWidth="1"/>
    <col min="13066" max="13067" width="12.625" style="17" customWidth="1"/>
    <col min="13068" max="13068" width="1.75" style="17" customWidth="1"/>
    <col min="13069" max="13069" width="1.625" style="17" customWidth="1"/>
    <col min="13070" max="13070" width="14.625" style="17" customWidth="1"/>
    <col min="13071" max="13309" width="9" style="17"/>
    <col min="13310" max="13310" width="0.75" style="17" customWidth="1"/>
    <col min="13311" max="13311" width="3.625" style="17" customWidth="1"/>
    <col min="13312" max="13312" width="19.625" style="17" customWidth="1"/>
    <col min="13313" max="13313" width="4.75" style="17" customWidth="1"/>
    <col min="13314" max="13315" width="9.25" style="17" customWidth="1"/>
    <col min="13316" max="13316" width="8.625" style="17" customWidth="1"/>
    <col min="13317" max="13318" width="7" style="17" customWidth="1"/>
    <col min="13319" max="13319" width="11.625" style="17" customWidth="1"/>
    <col min="13320" max="13320" width="6.625" style="17" customWidth="1"/>
    <col min="13321" max="13321" width="14.625" style="17" customWidth="1"/>
    <col min="13322" max="13323" width="12.625" style="17" customWidth="1"/>
    <col min="13324" max="13324" width="1.75" style="17" customWidth="1"/>
    <col min="13325" max="13325" width="1.625" style="17" customWidth="1"/>
    <col min="13326" max="13326" width="14.625" style="17" customWidth="1"/>
    <col min="13327" max="13565" width="9" style="17"/>
    <col min="13566" max="13566" width="0.75" style="17" customWidth="1"/>
    <col min="13567" max="13567" width="3.625" style="17" customWidth="1"/>
    <col min="13568" max="13568" width="19.625" style="17" customWidth="1"/>
    <col min="13569" max="13569" width="4.75" style="17" customWidth="1"/>
    <col min="13570" max="13571" width="9.25" style="17" customWidth="1"/>
    <col min="13572" max="13572" width="8.625" style="17" customWidth="1"/>
    <col min="13573" max="13574" width="7" style="17" customWidth="1"/>
    <col min="13575" max="13575" width="11.625" style="17" customWidth="1"/>
    <col min="13576" max="13576" width="6.625" style="17" customWidth="1"/>
    <col min="13577" max="13577" width="14.625" style="17" customWidth="1"/>
    <col min="13578" max="13579" width="12.625" style="17" customWidth="1"/>
    <col min="13580" max="13580" width="1.75" style="17" customWidth="1"/>
    <col min="13581" max="13581" width="1.625" style="17" customWidth="1"/>
    <col min="13582" max="13582" width="14.625" style="17" customWidth="1"/>
    <col min="13583" max="13821" width="9" style="17"/>
    <col min="13822" max="13822" width="0.75" style="17" customWidth="1"/>
    <col min="13823" max="13823" width="3.625" style="17" customWidth="1"/>
    <col min="13824" max="13824" width="19.625" style="17" customWidth="1"/>
    <col min="13825" max="13825" width="4.75" style="17" customWidth="1"/>
    <col min="13826" max="13827" width="9.25" style="17" customWidth="1"/>
    <col min="13828" max="13828" width="8.625" style="17" customWidth="1"/>
    <col min="13829" max="13830" width="7" style="17" customWidth="1"/>
    <col min="13831" max="13831" width="11.625" style="17" customWidth="1"/>
    <col min="13832" max="13832" width="6.625" style="17" customWidth="1"/>
    <col min="13833" max="13833" width="14.625" style="17" customWidth="1"/>
    <col min="13834" max="13835" width="12.625" style="17" customWidth="1"/>
    <col min="13836" max="13836" width="1.75" style="17" customWidth="1"/>
    <col min="13837" max="13837" width="1.625" style="17" customWidth="1"/>
    <col min="13838" max="13838" width="14.625" style="17" customWidth="1"/>
    <col min="13839" max="14077" width="9" style="17"/>
    <col min="14078" max="14078" width="0.75" style="17" customWidth="1"/>
    <col min="14079" max="14079" width="3.625" style="17" customWidth="1"/>
    <col min="14080" max="14080" width="19.625" style="17" customWidth="1"/>
    <col min="14081" max="14081" width="4.75" style="17" customWidth="1"/>
    <col min="14082" max="14083" width="9.25" style="17" customWidth="1"/>
    <col min="14084" max="14084" width="8.625" style="17" customWidth="1"/>
    <col min="14085" max="14086" width="7" style="17" customWidth="1"/>
    <col min="14087" max="14087" width="11.625" style="17" customWidth="1"/>
    <col min="14088" max="14088" width="6.625" style="17" customWidth="1"/>
    <col min="14089" max="14089" width="14.625" style="17" customWidth="1"/>
    <col min="14090" max="14091" width="12.625" style="17" customWidth="1"/>
    <col min="14092" max="14092" width="1.75" style="17" customWidth="1"/>
    <col min="14093" max="14093" width="1.625" style="17" customWidth="1"/>
    <col min="14094" max="14094" width="14.625" style="17" customWidth="1"/>
    <col min="14095" max="14333" width="9" style="17"/>
    <col min="14334" max="14334" width="0.75" style="17" customWidth="1"/>
    <col min="14335" max="14335" width="3.625" style="17" customWidth="1"/>
    <col min="14336" max="14336" width="19.625" style="17" customWidth="1"/>
    <col min="14337" max="14337" width="4.75" style="17" customWidth="1"/>
    <col min="14338" max="14339" width="9.25" style="17" customWidth="1"/>
    <col min="14340" max="14340" width="8.625" style="17" customWidth="1"/>
    <col min="14341" max="14342" width="7" style="17" customWidth="1"/>
    <col min="14343" max="14343" width="11.625" style="17" customWidth="1"/>
    <col min="14344" max="14344" width="6.625" style="17" customWidth="1"/>
    <col min="14345" max="14345" width="14.625" style="17" customWidth="1"/>
    <col min="14346" max="14347" width="12.625" style="17" customWidth="1"/>
    <col min="14348" max="14348" width="1.75" style="17" customWidth="1"/>
    <col min="14349" max="14349" width="1.625" style="17" customWidth="1"/>
    <col min="14350" max="14350" width="14.625" style="17" customWidth="1"/>
    <col min="14351" max="14589" width="9" style="17"/>
    <col min="14590" max="14590" width="0.75" style="17" customWidth="1"/>
    <col min="14591" max="14591" width="3.625" style="17" customWidth="1"/>
    <col min="14592" max="14592" width="19.625" style="17" customWidth="1"/>
    <col min="14593" max="14593" width="4.75" style="17" customWidth="1"/>
    <col min="14594" max="14595" width="9.25" style="17" customWidth="1"/>
    <col min="14596" max="14596" width="8.625" style="17" customWidth="1"/>
    <col min="14597" max="14598" width="7" style="17" customWidth="1"/>
    <col min="14599" max="14599" width="11.625" style="17" customWidth="1"/>
    <col min="14600" max="14600" width="6.625" style="17" customWidth="1"/>
    <col min="14601" max="14601" width="14.625" style="17" customWidth="1"/>
    <col min="14602" max="14603" width="12.625" style="17" customWidth="1"/>
    <col min="14604" max="14604" width="1.75" style="17" customWidth="1"/>
    <col min="14605" max="14605" width="1.625" style="17" customWidth="1"/>
    <col min="14606" max="14606" width="14.625" style="17" customWidth="1"/>
    <col min="14607" max="14845" width="9" style="17"/>
    <col min="14846" max="14846" width="0.75" style="17" customWidth="1"/>
    <col min="14847" max="14847" width="3.625" style="17" customWidth="1"/>
    <col min="14848" max="14848" width="19.625" style="17" customWidth="1"/>
    <col min="14849" max="14849" width="4.75" style="17" customWidth="1"/>
    <col min="14850" max="14851" width="9.25" style="17" customWidth="1"/>
    <col min="14852" max="14852" width="8.625" style="17" customWidth="1"/>
    <col min="14853" max="14854" width="7" style="17" customWidth="1"/>
    <col min="14855" max="14855" width="11.625" style="17" customWidth="1"/>
    <col min="14856" max="14856" width="6.625" style="17" customWidth="1"/>
    <col min="14857" max="14857" width="14.625" style="17" customWidth="1"/>
    <col min="14858" max="14859" width="12.625" style="17" customWidth="1"/>
    <col min="14860" max="14860" width="1.75" style="17" customWidth="1"/>
    <col min="14861" max="14861" width="1.625" style="17" customWidth="1"/>
    <col min="14862" max="14862" width="14.625" style="17" customWidth="1"/>
    <col min="14863" max="15101" width="9" style="17"/>
    <col min="15102" max="15102" width="0.75" style="17" customWidth="1"/>
    <col min="15103" max="15103" width="3.625" style="17" customWidth="1"/>
    <col min="15104" max="15104" width="19.625" style="17" customWidth="1"/>
    <col min="15105" max="15105" width="4.75" style="17" customWidth="1"/>
    <col min="15106" max="15107" width="9.25" style="17" customWidth="1"/>
    <col min="15108" max="15108" width="8.625" style="17" customWidth="1"/>
    <col min="15109" max="15110" width="7" style="17" customWidth="1"/>
    <col min="15111" max="15111" width="11.625" style="17" customWidth="1"/>
    <col min="15112" max="15112" width="6.625" style="17" customWidth="1"/>
    <col min="15113" max="15113" width="14.625" style="17" customWidth="1"/>
    <col min="15114" max="15115" width="12.625" style="17" customWidth="1"/>
    <col min="15116" max="15116" width="1.75" style="17" customWidth="1"/>
    <col min="15117" max="15117" width="1.625" style="17" customWidth="1"/>
    <col min="15118" max="15118" width="14.625" style="17" customWidth="1"/>
    <col min="15119" max="15357" width="9" style="17"/>
    <col min="15358" max="15358" width="0.75" style="17" customWidth="1"/>
    <col min="15359" max="15359" width="3.625" style="17" customWidth="1"/>
    <col min="15360" max="15360" width="19.625" style="17" customWidth="1"/>
    <col min="15361" max="15361" width="4.75" style="17" customWidth="1"/>
    <col min="15362" max="15363" width="9.25" style="17" customWidth="1"/>
    <col min="15364" max="15364" width="8.625" style="17" customWidth="1"/>
    <col min="15365" max="15366" width="7" style="17" customWidth="1"/>
    <col min="15367" max="15367" width="11.625" style="17" customWidth="1"/>
    <col min="15368" max="15368" width="6.625" style="17" customWidth="1"/>
    <col min="15369" max="15369" width="14.625" style="17" customWidth="1"/>
    <col min="15370" max="15371" width="12.625" style="17" customWidth="1"/>
    <col min="15372" max="15372" width="1.75" style="17" customWidth="1"/>
    <col min="15373" max="15373" width="1.625" style="17" customWidth="1"/>
    <col min="15374" max="15374" width="14.625" style="17" customWidth="1"/>
    <col min="15375" max="15613" width="9" style="17"/>
    <col min="15614" max="15614" width="0.75" style="17" customWidth="1"/>
    <col min="15615" max="15615" width="3.625" style="17" customWidth="1"/>
    <col min="15616" max="15616" width="19.625" style="17" customWidth="1"/>
    <col min="15617" max="15617" width="4.75" style="17" customWidth="1"/>
    <col min="15618" max="15619" width="9.25" style="17" customWidth="1"/>
    <col min="15620" max="15620" width="8.625" style="17" customWidth="1"/>
    <col min="15621" max="15622" width="7" style="17" customWidth="1"/>
    <col min="15623" max="15623" width="11.625" style="17" customWidth="1"/>
    <col min="15624" max="15624" width="6.625" style="17" customWidth="1"/>
    <col min="15625" max="15625" width="14.625" style="17" customWidth="1"/>
    <col min="15626" max="15627" width="12.625" style="17" customWidth="1"/>
    <col min="15628" max="15628" width="1.75" style="17" customWidth="1"/>
    <col min="15629" max="15629" width="1.625" style="17" customWidth="1"/>
    <col min="15630" max="15630" width="14.625" style="17" customWidth="1"/>
    <col min="15631" max="15869" width="9" style="17"/>
    <col min="15870" max="15870" width="0.75" style="17" customWidth="1"/>
    <col min="15871" max="15871" width="3.625" style="17" customWidth="1"/>
    <col min="15872" max="15872" width="19.625" style="17" customWidth="1"/>
    <col min="15873" max="15873" width="4.75" style="17" customWidth="1"/>
    <col min="15874" max="15875" width="9.25" style="17" customWidth="1"/>
    <col min="15876" max="15876" width="8.625" style="17" customWidth="1"/>
    <col min="15877" max="15878" width="7" style="17" customWidth="1"/>
    <col min="15879" max="15879" width="11.625" style="17" customWidth="1"/>
    <col min="15880" max="15880" width="6.625" style="17" customWidth="1"/>
    <col min="15881" max="15881" width="14.625" style="17" customWidth="1"/>
    <col min="15882" max="15883" width="12.625" style="17" customWidth="1"/>
    <col min="15884" max="15884" width="1.75" style="17" customWidth="1"/>
    <col min="15885" max="15885" width="1.625" style="17" customWidth="1"/>
    <col min="15886" max="15886" width="14.625" style="17" customWidth="1"/>
    <col min="15887" max="16125" width="9" style="17"/>
    <col min="16126" max="16126" width="0.75" style="17" customWidth="1"/>
    <col min="16127" max="16127" width="3.625" style="17" customWidth="1"/>
    <col min="16128" max="16128" width="19.625" style="17" customWidth="1"/>
    <col min="16129" max="16129" width="4.75" style="17" customWidth="1"/>
    <col min="16130" max="16131" width="9.25" style="17" customWidth="1"/>
    <col min="16132" max="16132" width="8.625" style="17" customWidth="1"/>
    <col min="16133" max="16134" width="7" style="17" customWidth="1"/>
    <col min="16135" max="16135" width="11.625" style="17" customWidth="1"/>
    <col min="16136" max="16136" width="6.625" style="17" customWidth="1"/>
    <col min="16137" max="16137" width="14.625" style="17" customWidth="1"/>
    <col min="16138" max="16139" width="12.625" style="17" customWidth="1"/>
    <col min="16140" max="16140" width="1.75" style="17" customWidth="1"/>
    <col min="16141" max="16141" width="1.625" style="17" customWidth="1"/>
    <col min="16142" max="16142" width="14.625" style="17" customWidth="1"/>
    <col min="16143" max="16384" width="9" style="17"/>
  </cols>
  <sheetData>
    <row r="1" spans="2:15" s="307" customFormat="1" ht="22.5" customHeight="1">
      <c r="B1" s="307" t="s">
        <v>599</v>
      </c>
      <c r="C1" s="308"/>
      <c r="D1" s="308"/>
      <c r="E1" s="308"/>
      <c r="F1" s="308"/>
      <c r="G1" s="308"/>
      <c r="H1" s="308"/>
      <c r="I1" s="308"/>
      <c r="J1" s="309"/>
      <c r="K1" s="309"/>
      <c r="L1" s="309"/>
      <c r="M1" s="309"/>
      <c r="N1" s="309"/>
      <c r="O1" s="309"/>
    </row>
    <row r="2" spans="2:15" s="307" customFormat="1" ht="25.5" thickBot="1">
      <c r="B2" s="480"/>
      <c r="C2" s="308"/>
      <c r="D2" s="308"/>
      <c r="E2" s="308"/>
      <c r="F2" s="308"/>
      <c r="G2" s="308"/>
      <c r="H2" s="308"/>
      <c r="I2" s="308"/>
      <c r="J2" s="309"/>
      <c r="K2" s="309"/>
      <c r="L2" s="309"/>
      <c r="M2" s="309"/>
      <c r="N2" s="199" t="str">
        <f>'発注書（表紙） '!P2</f>
        <v>2026年4月改訂版</v>
      </c>
      <c r="O2" s="309"/>
    </row>
    <row r="3" spans="2:15" s="809" customFormat="1" ht="32.25" customHeight="1" thickBot="1">
      <c r="B3" s="1231" t="s">
        <v>46</v>
      </c>
      <c r="C3" s="1232"/>
      <c r="D3" s="1232"/>
      <c r="E3" s="1232"/>
      <c r="F3" s="817"/>
      <c r="G3" s="819" t="s">
        <v>76</v>
      </c>
      <c r="H3" s="818" t="s">
        <v>77</v>
      </c>
      <c r="I3" s="811" t="s">
        <v>48</v>
      </c>
      <c r="J3" s="812" t="s">
        <v>103</v>
      </c>
      <c r="K3" s="1188" t="s">
        <v>45</v>
      </c>
      <c r="L3" s="1190"/>
      <c r="M3" s="1188" t="s">
        <v>50</v>
      </c>
      <c r="N3" s="1328"/>
    </row>
    <row r="4" spans="2:15" s="313" customFormat="1" ht="22.5" customHeight="1" thickTop="1">
      <c r="B4" s="314">
        <v>1</v>
      </c>
      <c r="C4" s="1299" t="s">
        <v>78</v>
      </c>
      <c r="D4" s="1300"/>
      <c r="E4" s="1300"/>
      <c r="F4" s="1301"/>
      <c r="G4" s="846"/>
      <c r="H4" s="847"/>
      <c r="I4" s="827">
        <v>2000000</v>
      </c>
      <c r="J4" s="401" t="str">
        <f t="shared" ref="J4:J9" si="0">IF(H4="","",H4*I4)</f>
        <v/>
      </c>
      <c r="K4" s="1353">
        <v>0.75</v>
      </c>
      <c r="L4" s="1354"/>
      <c r="M4" s="1355" t="str">
        <f t="shared" ref="M4:M9" si="1">IF(H4="","",J4*K4)</f>
        <v/>
      </c>
      <c r="N4" s="1356"/>
    </row>
    <row r="5" spans="2:15" s="313" customFormat="1" ht="22.5" customHeight="1" thickBot="1">
      <c r="B5" s="848">
        <v>2</v>
      </c>
      <c r="C5" s="1362" t="s">
        <v>79</v>
      </c>
      <c r="D5" s="1363"/>
      <c r="E5" s="1363"/>
      <c r="F5" s="1364"/>
      <c r="G5" s="849"/>
      <c r="H5" s="849"/>
      <c r="I5" s="763">
        <v>150000</v>
      </c>
      <c r="J5" s="764" t="str">
        <f>IF(H5="","",H5*I5)</f>
        <v/>
      </c>
      <c r="K5" s="1365">
        <v>0.75</v>
      </c>
      <c r="L5" s="1366"/>
      <c r="M5" s="1367" t="str">
        <f t="shared" si="1"/>
        <v/>
      </c>
      <c r="N5" s="1368"/>
    </row>
    <row r="6" spans="2:15" s="313" customFormat="1" ht="22.5" customHeight="1" thickTop="1">
      <c r="B6" s="490">
        <v>3</v>
      </c>
      <c r="C6" s="1299" t="s">
        <v>80</v>
      </c>
      <c r="D6" s="1300"/>
      <c r="E6" s="1300"/>
      <c r="F6" s="1301"/>
      <c r="G6" s="850"/>
      <c r="H6" s="491"/>
      <c r="I6" s="827">
        <v>1000000</v>
      </c>
      <c r="J6" s="404" t="str">
        <f t="shared" si="0"/>
        <v/>
      </c>
      <c r="K6" s="1353">
        <v>0.75</v>
      </c>
      <c r="L6" s="1354"/>
      <c r="M6" s="1355" t="str">
        <f t="shared" si="1"/>
        <v/>
      </c>
      <c r="N6" s="1356"/>
    </row>
    <row r="7" spans="2:15" s="313" customFormat="1" ht="22.5" customHeight="1" thickBot="1">
      <c r="B7" s="848">
        <v>4</v>
      </c>
      <c r="C7" s="1362" t="s">
        <v>81</v>
      </c>
      <c r="D7" s="1363"/>
      <c r="E7" s="1363"/>
      <c r="F7" s="1364"/>
      <c r="G7" s="849"/>
      <c r="H7" s="849"/>
      <c r="I7" s="763">
        <v>100000</v>
      </c>
      <c r="J7" s="764" t="str">
        <f t="shared" si="0"/>
        <v/>
      </c>
      <c r="K7" s="1365">
        <v>0.75</v>
      </c>
      <c r="L7" s="1366"/>
      <c r="M7" s="1367" t="str">
        <f t="shared" si="1"/>
        <v/>
      </c>
      <c r="N7" s="1368"/>
    </row>
    <row r="8" spans="2:15" s="313" customFormat="1" ht="33" customHeight="1" thickTop="1">
      <c r="B8" s="490">
        <v>5</v>
      </c>
      <c r="C8" s="1357" t="s">
        <v>624</v>
      </c>
      <c r="D8" s="1358"/>
      <c r="E8" s="1358"/>
      <c r="F8" s="1359"/>
      <c r="G8" s="850"/>
      <c r="H8" s="491"/>
      <c r="I8" s="827">
        <v>1000000</v>
      </c>
      <c r="J8" s="404" t="str">
        <f t="shared" si="0"/>
        <v/>
      </c>
      <c r="K8" s="1360">
        <v>0.75</v>
      </c>
      <c r="L8" s="1361"/>
      <c r="M8" s="1355" t="str">
        <f t="shared" si="1"/>
        <v/>
      </c>
      <c r="N8" s="1356"/>
    </row>
    <row r="9" spans="2:15" s="313" customFormat="1" ht="33" customHeight="1" thickBot="1">
      <c r="B9" s="513">
        <v>6</v>
      </c>
      <c r="C9" s="1341" t="s">
        <v>625</v>
      </c>
      <c r="D9" s="1342"/>
      <c r="E9" s="1342"/>
      <c r="F9" s="1343"/>
      <c r="G9" s="526"/>
      <c r="H9" s="526"/>
      <c r="I9" s="851">
        <v>50000</v>
      </c>
      <c r="J9" s="411" t="str">
        <f t="shared" si="0"/>
        <v/>
      </c>
      <c r="K9" s="1344">
        <v>0.75</v>
      </c>
      <c r="L9" s="1345"/>
      <c r="M9" s="1346" t="str">
        <f t="shared" si="1"/>
        <v/>
      </c>
      <c r="N9" s="1347"/>
    </row>
    <row r="10" spans="2:15" s="313" customFormat="1" ht="18" customHeight="1" thickBot="1">
      <c r="B10" s="318" t="s">
        <v>53</v>
      </c>
      <c r="C10" s="1302"/>
      <c r="D10" s="1302"/>
      <c r="E10" s="1302"/>
      <c r="F10" s="1302"/>
      <c r="G10" s="1302"/>
      <c r="H10" s="1348"/>
      <c r="I10" s="826" t="s">
        <v>54</v>
      </c>
      <c r="J10" s="408">
        <f>SUM(J4:J9)</f>
        <v>0</v>
      </c>
      <c r="K10" s="1349"/>
      <c r="L10" s="1350"/>
      <c r="M10" s="1351">
        <f>SUM(M4:N9)</f>
        <v>0</v>
      </c>
      <c r="N10" s="1352"/>
    </row>
    <row r="11" spans="2:15" ht="18" customHeight="1" thickBot="1">
      <c r="C11" s="809"/>
      <c r="E11" s="809"/>
      <c r="K11" s="615" t="s">
        <v>82</v>
      </c>
      <c r="L11" s="900">
        <v>0.17</v>
      </c>
      <c r="M11" s="616" t="s">
        <v>57</v>
      </c>
      <c r="N11" s="824">
        <f>J10*L11</f>
        <v>0</v>
      </c>
    </row>
    <row r="12" spans="2:15" ht="16.5" customHeight="1">
      <c r="B12" s="809" t="s">
        <v>58</v>
      </c>
      <c r="E12" s="809"/>
      <c r="K12" s="71"/>
      <c r="L12" s="828"/>
      <c r="M12" s="71"/>
      <c r="N12" s="650"/>
    </row>
    <row r="13" spans="2:15" s="313" customFormat="1" ht="16.5" customHeight="1">
      <c r="B13" s="294"/>
      <c r="C13" s="619" t="s">
        <v>83</v>
      </c>
      <c r="D13" s="443"/>
      <c r="E13" s="809"/>
      <c r="F13" s="320"/>
      <c r="G13" s="321"/>
      <c r="H13" s="321"/>
      <c r="I13" s="321"/>
      <c r="J13" s="321"/>
      <c r="K13" s="321"/>
      <c r="L13" s="321"/>
      <c r="M13" s="321"/>
      <c r="N13" s="17"/>
    </row>
    <row r="14" spans="2:15" s="652" customFormat="1" ht="7.5" customHeight="1">
      <c r="H14" s="829"/>
      <c r="I14" s="829"/>
      <c r="J14" s="17"/>
      <c r="K14" s="17"/>
      <c r="L14" s="294"/>
      <c r="M14" s="294"/>
    </row>
    <row r="15" spans="2:15" ht="20.25" customHeight="1" thickBot="1">
      <c r="B15" s="17" t="s">
        <v>517</v>
      </c>
    </row>
    <row r="16" spans="2:15" ht="18" customHeight="1">
      <c r="B16" s="1329" t="s">
        <v>490</v>
      </c>
      <c r="C16" s="1330"/>
      <c r="D16" s="1330"/>
      <c r="E16" s="1331"/>
      <c r="F16" s="1332"/>
      <c r="G16" s="1333"/>
      <c r="H16" s="539" t="s">
        <v>60</v>
      </c>
      <c r="I16" s="1218"/>
      <c r="J16" s="1219"/>
      <c r="K16" s="1338" t="s">
        <v>489</v>
      </c>
      <c r="L16" s="1339"/>
      <c r="M16" s="1340" t="str">
        <f>IF(F16="","",(DATEDIF(F16,I16,"m"))+1)</f>
        <v/>
      </c>
      <c r="N16" s="1211"/>
    </row>
    <row r="17" spans="1:14" ht="18" customHeight="1" thickBot="1">
      <c r="B17" s="1334" t="s">
        <v>491</v>
      </c>
      <c r="C17" s="1335"/>
      <c r="D17" s="1335"/>
      <c r="E17" s="1336"/>
      <c r="F17" s="1337" t="str">
        <f>IF(I16="","",ROUND(N11*(M16/12),0))</f>
        <v/>
      </c>
      <c r="G17" s="1213"/>
      <c r="H17" s="1221" t="s">
        <v>40</v>
      </c>
      <c r="I17" s="1223"/>
      <c r="J17" s="1223"/>
      <c r="K17" s="1223"/>
      <c r="L17" s="1223"/>
      <c r="M17" s="1223"/>
      <c r="N17" s="1224"/>
    </row>
    <row r="18" spans="1:14" ht="9" customHeight="1">
      <c r="G18" s="852"/>
    </row>
    <row r="19" spans="1:14" ht="20.25" customHeight="1" thickBot="1">
      <c r="B19" s="17" t="s">
        <v>138</v>
      </c>
    </row>
    <row r="20" spans="1:14" ht="18" customHeight="1" thickBot="1">
      <c r="B20" s="1122" t="s">
        <v>42</v>
      </c>
      <c r="C20" s="1212"/>
      <c r="D20" s="1241" t="str">
        <f>IF(F17="","",(IF(N11=0,"",N11)))</f>
        <v/>
      </c>
      <c r="E20" s="1241"/>
      <c r="F20" s="1241"/>
      <c r="G20" s="1241"/>
      <c r="H20" s="1212" t="s">
        <v>43</v>
      </c>
      <c r="I20" s="1212"/>
      <c r="J20" s="1214" t="s">
        <v>518</v>
      </c>
      <c r="K20" s="1215"/>
      <c r="L20" s="1215"/>
      <c r="M20" s="1215"/>
      <c r="N20" s="1216"/>
    </row>
    <row r="21" spans="1:14" s="302" customFormat="1" ht="18" customHeight="1">
      <c r="B21" s="301" t="s">
        <v>488</v>
      </c>
    </row>
    <row r="23" spans="1:14" s="559" customFormat="1" ht="19.5" thickBot="1">
      <c r="A23" s="853" t="s">
        <v>626</v>
      </c>
      <c r="C23" s="853"/>
      <c r="D23" s="853"/>
      <c r="E23" s="853"/>
      <c r="F23" s="853"/>
      <c r="G23" s="853"/>
      <c r="H23" s="853"/>
      <c r="I23" s="853"/>
      <c r="J23" s="853"/>
      <c r="K23" s="853"/>
      <c r="L23" s="854"/>
      <c r="M23" s="854"/>
    </row>
    <row r="24" spans="1:14" ht="19.5" thickBot="1">
      <c r="A24" s="410"/>
      <c r="B24" s="804"/>
      <c r="C24" s="1188" t="s">
        <v>84</v>
      </c>
      <c r="D24" s="1189"/>
      <c r="E24" s="1190"/>
      <c r="F24" s="1188" t="s">
        <v>600</v>
      </c>
      <c r="G24" s="1189"/>
      <c r="H24" s="1189"/>
      <c r="I24" s="1189"/>
      <c r="J24" s="1189"/>
      <c r="K24" s="1189"/>
      <c r="L24" s="1189"/>
      <c r="M24" s="1189"/>
      <c r="N24" s="1328"/>
    </row>
    <row r="25" spans="1:14" ht="26.25" customHeight="1" thickTop="1">
      <c r="A25" s="410"/>
      <c r="B25" s="314">
        <v>1</v>
      </c>
      <c r="C25" s="1322"/>
      <c r="D25" s="1323"/>
      <c r="E25" s="1324"/>
      <c r="F25" s="1325"/>
      <c r="G25" s="1326"/>
      <c r="H25" s="1326"/>
      <c r="I25" s="1326"/>
      <c r="J25" s="1326"/>
      <c r="K25" s="1326"/>
      <c r="L25" s="1326"/>
      <c r="M25" s="1326"/>
      <c r="N25" s="1327"/>
    </row>
    <row r="26" spans="1:14" ht="26.25" customHeight="1">
      <c r="A26" s="809"/>
      <c r="B26" s="378">
        <v>2</v>
      </c>
      <c r="C26" s="1312"/>
      <c r="D26" s="1313"/>
      <c r="E26" s="1314"/>
      <c r="F26" s="1315"/>
      <c r="G26" s="1315"/>
      <c r="H26" s="1315"/>
      <c r="I26" s="1315"/>
      <c r="J26" s="1315"/>
      <c r="K26" s="1315"/>
      <c r="L26" s="1315"/>
      <c r="M26" s="1312"/>
      <c r="N26" s="1316"/>
    </row>
    <row r="27" spans="1:14" ht="26.25" customHeight="1">
      <c r="A27" s="809"/>
      <c r="B27" s="378">
        <v>3</v>
      </c>
      <c r="C27" s="1312"/>
      <c r="D27" s="1313"/>
      <c r="E27" s="1314"/>
      <c r="F27" s="1315"/>
      <c r="G27" s="1315"/>
      <c r="H27" s="1315"/>
      <c r="I27" s="1315"/>
      <c r="J27" s="1315"/>
      <c r="K27" s="1315"/>
      <c r="L27" s="1315"/>
      <c r="M27" s="1312"/>
      <c r="N27" s="1316"/>
    </row>
    <row r="28" spans="1:14" ht="26.25" customHeight="1">
      <c r="A28" s="809"/>
      <c r="B28" s="378">
        <v>4</v>
      </c>
      <c r="C28" s="1312"/>
      <c r="D28" s="1313"/>
      <c r="E28" s="1314"/>
      <c r="F28" s="1315"/>
      <c r="G28" s="1315"/>
      <c r="H28" s="1315"/>
      <c r="I28" s="1315"/>
      <c r="J28" s="1315"/>
      <c r="K28" s="1315"/>
      <c r="L28" s="1315"/>
      <c r="M28" s="1312"/>
      <c r="N28" s="1316"/>
    </row>
    <row r="29" spans="1:14" ht="26.25" customHeight="1">
      <c r="A29" s="809"/>
      <c r="B29" s="378">
        <v>5</v>
      </c>
      <c r="C29" s="1312"/>
      <c r="D29" s="1313"/>
      <c r="E29" s="1314"/>
      <c r="F29" s="1315"/>
      <c r="G29" s="1315"/>
      <c r="H29" s="1315"/>
      <c r="I29" s="1315"/>
      <c r="J29" s="1315"/>
      <c r="K29" s="1315"/>
      <c r="L29" s="1315"/>
      <c r="M29" s="1312"/>
      <c r="N29" s="1316"/>
    </row>
    <row r="30" spans="1:14" ht="26.25" customHeight="1">
      <c r="A30" s="809"/>
      <c r="B30" s="378">
        <v>6</v>
      </c>
      <c r="C30" s="1312"/>
      <c r="D30" s="1313"/>
      <c r="E30" s="1314"/>
      <c r="F30" s="1315"/>
      <c r="G30" s="1315"/>
      <c r="H30" s="1315"/>
      <c r="I30" s="1315"/>
      <c r="J30" s="1315"/>
      <c r="K30" s="1315"/>
      <c r="L30" s="1315"/>
      <c r="M30" s="1312"/>
      <c r="N30" s="1316"/>
    </row>
    <row r="31" spans="1:14" ht="26.25" customHeight="1">
      <c r="A31" s="809"/>
      <c r="B31" s="378">
        <v>7</v>
      </c>
      <c r="C31" s="1312"/>
      <c r="D31" s="1313"/>
      <c r="E31" s="1314"/>
      <c r="F31" s="1315"/>
      <c r="G31" s="1315"/>
      <c r="H31" s="1315"/>
      <c r="I31" s="1315"/>
      <c r="J31" s="1315"/>
      <c r="K31" s="1315"/>
      <c r="L31" s="1315"/>
      <c r="M31" s="1312"/>
      <c r="N31" s="1316"/>
    </row>
    <row r="32" spans="1:14" ht="26.25" customHeight="1">
      <c r="A32" s="809"/>
      <c r="B32" s="378">
        <v>8</v>
      </c>
      <c r="C32" s="1312"/>
      <c r="D32" s="1313"/>
      <c r="E32" s="1314"/>
      <c r="F32" s="1315"/>
      <c r="G32" s="1315"/>
      <c r="H32" s="1315"/>
      <c r="I32" s="1315"/>
      <c r="J32" s="1315"/>
      <c r="K32" s="1315"/>
      <c r="L32" s="1315"/>
      <c r="M32" s="1312"/>
      <c r="N32" s="1316"/>
    </row>
    <row r="33" spans="1:14" ht="26.25" customHeight="1">
      <c r="A33" s="809"/>
      <c r="B33" s="378">
        <v>9</v>
      </c>
      <c r="C33" s="1312"/>
      <c r="D33" s="1313"/>
      <c r="E33" s="1314"/>
      <c r="F33" s="1315"/>
      <c r="G33" s="1315"/>
      <c r="H33" s="1315"/>
      <c r="I33" s="1315"/>
      <c r="J33" s="1315"/>
      <c r="K33" s="1315"/>
      <c r="L33" s="1315"/>
      <c r="M33" s="1312"/>
      <c r="N33" s="1316"/>
    </row>
    <row r="34" spans="1:14" ht="26.25" customHeight="1">
      <c r="A34" s="809"/>
      <c r="B34" s="378">
        <v>10</v>
      </c>
      <c r="C34" s="1312"/>
      <c r="D34" s="1313"/>
      <c r="E34" s="1314"/>
      <c r="F34" s="1315"/>
      <c r="G34" s="1315"/>
      <c r="H34" s="1315"/>
      <c r="I34" s="1315"/>
      <c r="J34" s="1315"/>
      <c r="K34" s="1315"/>
      <c r="L34" s="1315"/>
      <c r="M34" s="1312"/>
      <c r="N34" s="1316"/>
    </row>
    <row r="35" spans="1:14" ht="26.25" customHeight="1">
      <c r="A35" s="809"/>
      <c r="B35" s="378">
        <v>11</v>
      </c>
      <c r="C35" s="1312"/>
      <c r="D35" s="1313"/>
      <c r="E35" s="1314"/>
      <c r="F35" s="1315"/>
      <c r="G35" s="1315"/>
      <c r="H35" s="1315"/>
      <c r="I35" s="1315"/>
      <c r="J35" s="1315"/>
      <c r="K35" s="1315"/>
      <c r="L35" s="1315"/>
      <c r="M35" s="1312"/>
      <c r="N35" s="1316"/>
    </row>
    <row r="36" spans="1:14" ht="26.25" customHeight="1">
      <c r="A36" s="809"/>
      <c r="B36" s="378">
        <v>12</v>
      </c>
      <c r="C36" s="1312"/>
      <c r="D36" s="1313"/>
      <c r="E36" s="1314"/>
      <c r="F36" s="1315"/>
      <c r="G36" s="1315"/>
      <c r="H36" s="1315"/>
      <c r="I36" s="1315"/>
      <c r="J36" s="1315"/>
      <c r="K36" s="1315"/>
      <c r="L36" s="1315"/>
      <c r="M36" s="1312"/>
      <c r="N36" s="1316"/>
    </row>
    <row r="37" spans="1:14" ht="26.25" customHeight="1">
      <c r="A37" s="809"/>
      <c r="B37" s="378">
        <v>13</v>
      </c>
      <c r="C37" s="1312"/>
      <c r="D37" s="1313"/>
      <c r="E37" s="1314"/>
      <c r="F37" s="1315"/>
      <c r="G37" s="1315"/>
      <c r="H37" s="1315"/>
      <c r="I37" s="1315"/>
      <c r="J37" s="1315"/>
      <c r="K37" s="1315"/>
      <c r="L37" s="1315"/>
      <c r="M37" s="1312"/>
      <c r="N37" s="1316"/>
    </row>
    <row r="38" spans="1:14" ht="26.25" customHeight="1">
      <c r="A38" s="809"/>
      <c r="B38" s="378">
        <v>14</v>
      </c>
      <c r="C38" s="1312"/>
      <c r="D38" s="1313"/>
      <c r="E38" s="1314"/>
      <c r="F38" s="1315"/>
      <c r="G38" s="1315"/>
      <c r="H38" s="1315"/>
      <c r="I38" s="1315"/>
      <c r="J38" s="1315"/>
      <c r="K38" s="1315"/>
      <c r="L38" s="1315"/>
      <c r="M38" s="1312"/>
      <c r="N38" s="1316"/>
    </row>
    <row r="39" spans="1:14" ht="26.25" customHeight="1">
      <c r="A39" s="809"/>
      <c r="B39" s="378">
        <v>15</v>
      </c>
      <c r="C39" s="1312"/>
      <c r="D39" s="1313"/>
      <c r="E39" s="1314"/>
      <c r="F39" s="1315"/>
      <c r="G39" s="1315"/>
      <c r="H39" s="1315"/>
      <c r="I39" s="1315"/>
      <c r="J39" s="1315"/>
      <c r="K39" s="1315"/>
      <c r="L39" s="1315"/>
      <c r="M39" s="1312"/>
      <c r="N39" s="1316"/>
    </row>
    <row r="40" spans="1:14" ht="26.25" customHeight="1">
      <c r="A40" s="809"/>
      <c r="B40" s="378">
        <v>16</v>
      </c>
      <c r="C40" s="1312"/>
      <c r="D40" s="1313"/>
      <c r="E40" s="1314"/>
      <c r="F40" s="1315"/>
      <c r="G40" s="1315"/>
      <c r="H40" s="1315"/>
      <c r="I40" s="1315"/>
      <c r="J40" s="1315"/>
      <c r="K40" s="1315"/>
      <c r="L40" s="1315"/>
      <c r="M40" s="1312"/>
      <c r="N40" s="1316"/>
    </row>
    <row r="41" spans="1:14" ht="26.25" customHeight="1">
      <c r="A41" s="809"/>
      <c r="B41" s="378">
        <v>17</v>
      </c>
      <c r="C41" s="1312"/>
      <c r="D41" s="1313"/>
      <c r="E41" s="1314"/>
      <c r="F41" s="1315"/>
      <c r="G41" s="1315"/>
      <c r="H41" s="1315"/>
      <c r="I41" s="1315"/>
      <c r="J41" s="1315"/>
      <c r="K41" s="1315"/>
      <c r="L41" s="1315"/>
      <c r="M41" s="1312"/>
      <c r="N41" s="1316"/>
    </row>
    <row r="42" spans="1:14" ht="26.25" customHeight="1">
      <c r="A42" s="809"/>
      <c r="B42" s="378">
        <v>18</v>
      </c>
      <c r="C42" s="1312"/>
      <c r="D42" s="1313"/>
      <c r="E42" s="1314"/>
      <c r="F42" s="1315"/>
      <c r="G42" s="1315"/>
      <c r="H42" s="1315"/>
      <c r="I42" s="1315"/>
      <c r="J42" s="1315"/>
      <c r="K42" s="1315"/>
      <c r="L42" s="1315"/>
      <c r="M42" s="1312"/>
      <c r="N42" s="1316"/>
    </row>
    <row r="43" spans="1:14" ht="26.25" customHeight="1">
      <c r="A43" s="809"/>
      <c r="B43" s="378">
        <v>19</v>
      </c>
      <c r="C43" s="1312"/>
      <c r="D43" s="1313"/>
      <c r="E43" s="1314"/>
      <c r="F43" s="1315"/>
      <c r="G43" s="1315"/>
      <c r="H43" s="1315"/>
      <c r="I43" s="1315"/>
      <c r="J43" s="1315"/>
      <c r="K43" s="1315"/>
      <c r="L43" s="1315"/>
      <c r="M43" s="1312"/>
      <c r="N43" s="1316"/>
    </row>
    <row r="44" spans="1:14" ht="26.25" customHeight="1" thickBot="1">
      <c r="A44" s="809"/>
      <c r="B44" s="388">
        <v>20</v>
      </c>
      <c r="C44" s="1317"/>
      <c r="D44" s="1318"/>
      <c r="E44" s="1319"/>
      <c r="F44" s="1320"/>
      <c r="G44" s="1320"/>
      <c r="H44" s="1320"/>
      <c r="I44" s="1320"/>
      <c r="J44" s="1320"/>
      <c r="K44" s="1320"/>
      <c r="L44" s="1320"/>
      <c r="M44" s="1317"/>
      <c r="N44" s="1321"/>
    </row>
  </sheetData>
  <mergeCells count="78">
    <mergeCell ref="C5:F5"/>
    <mergeCell ref="K5:L5"/>
    <mergeCell ref="M5:N5"/>
    <mergeCell ref="B3:E3"/>
    <mergeCell ref="K3:L3"/>
    <mergeCell ref="M3:N3"/>
    <mergeCell ref="C4:F4"/>
    <mergeCell ref="K4:L4"/>
    <mergeCell ref="M4:N4"/>
    <mergeCell ref="C6:F6"/>
    <mergeCell ref="K6:L6"/>
    <mergeCell ref="M6:N6"/>
    <mergeCell ref="C8:F8"/>
    <mergeCell ref="K8:L8"/>
    <mergeCell ref="M8:N8"/>
    <mergeCell ref="C7:F7"/>
    <mergeCell ref="K7:L7"/>
    <mergeCell ref="M7:N7"/>
    <mergeCell ref="C9:F9"/>
    <mergeCell ref="K9:L9"/>
    <mergeCell ref="M9:N9"/>
    <mergeCell ref="C10:H10"/>
    <mergeCell ref="K10:L10"/>
    <mergeCell ref="M10:N10"/>
    <mergeCell ref="C24:E24"/>
    <mergeCell ref="F24:N24"/>
    <mergeCell ref="B16:E16"/>
    <mergeCell ref="F16:G16"/>
    <mergeCell ref="B17:E17"/>
    <mergeCell ref="F17:G17"/>
    <mergeCell ref="B20:C20"/>
    <mergeCell ref="D20:G20"/>
    <mergeCell ref="H20:I20"/>
    <mergeCell ref="I16:J16"/>
    <mergeCell ref="J20:N20"/>
    <mergeCell ref="H17:N17"/>
    <mergeCell ref="K16:L16"/>
    <mergeCell ref="M16:N16"/>
    <mergeCell ref="C25:E25"/>
    <mergeCell ref="F25:N25"/>
    <mergeCell ref="C26:E26"/>
    <mergeCell ref="F26:N26"/>
    <mergeCell ref="C27:E27"/>
    <mergeCell ref="F27:N27"/>
    <mergeCell ref="C28:E28"/>
    <mergeCell ref="F28:N28"/>
    <mergeCell ref="C29:E29"/>
    <mergeCell ref="F29:N29"/>
    <mergeCell ref="C30:E30"/>
    <mergeCell ref="F30:N30"/>
    <mergeCell ref="C31:E31"/>
    <mergeCell ref="F31:N31"/>
    <mergeCell ref="C32:E32"/>
    <mergeCell ref="F32:N32"/>
    <mergeCell ref="C33:E33"/>
    <mergeCell ref="F33:N33"/>
    <mergeCell ref="C34:E34"/>
    <mergeCell ref="F34:N34"/>
    <mergeCell ref="C35:E35"/>
    <mergeCell ref="F35:N35"/>
    <mergeCell ref="C36:E36"/>
    <mergeCell ref="F36:N36"/>
    <mergeCell ref="C37:E37"/>
    <mergeCell ref="F37:N37"/>
    <mergeCell ref="C38:E38"/>
    <mergeCell ref="F38:N38"/>
    <mergeCell ref="C39:E39"/>
    <mergeCell ref="F39:N39"/>
    <mergeCell ref="C43:E43"/>
    <mergeCell ref="F43:N43"/>
    <mergeCell ref="C44:E44"/>
    <mergeCell ref="F44:N44"/>
    <mergeCell ref="C40:E40"/>
    <mergeCell ref="F40:N40"/>
    <mergeCell ref="C41:E41"/>
    <mergeCell ref="F41:N41"/>
    <mergeCell ref="C42:E42"/>
    <mergeCell ref="F42:N42"/>
  </mergeCells>
  <phoneticPr fontId="3"/>
  <pageMargins left="0.55118110236220474" right="0.47244094488188981" top="0.35433070866141736" bottom="0.35433070866141736" header="0.39370078740157483" footer="0.27559055118110237"/>
  <pageSetup paperSize="9" scale="6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Check Box 1">
              <controlPr defaultSize="0" autoFill="0" autoLine="0" autoPict="0">
                <anchor moveWithCells="1">
                  <from>
                    <xdr:col>2</xdr:col>
                    <xdr:colOff>66675</xdr:colOff>
                    <xdr:row>12</xdr:row>
                    <xdr:rowOff>9525</xdr:rowOff>
                  </from>
                  <to>
                    <xdr:col>2</xdr:col>
                    <xdr:colOff>295275</xdr:colOff>
                    <xdr:row>13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0"/>
  <sheetViews>
    <sheetView showGridLines="0" zoomScale="90" zoomScaleNormal="90" zoomScaleSheetLayoutView="55" workbookViewId="0"/>
  </sheetViews>
  <sheetFormatPr defaultRowHeight="18.75"/>
  <cols>
    <col min="1" max="1" width="1.75" style="17" customWidth="1"/>
    <col min="2" max="2" width="3.625" style="17" customWidth="1"/>
    <col min="3" max="3" width="19.625" style="17" customWidth="1"/>
    <col min="4" max="4" width="4.875" style="17" customWidth="1"/>
    <col min="5" max="6" width="9.125" style="17" customWidth="1"/>
    <col min="7" max="7" width="8.625" style="17" customWidth="1"/>
    <col min="8" max="9" width="7" style="17" customWidth="1"/>
    <col min="10" max="10" width="11.625" style="17" customWidth="1"/>
    <col min="11" max="11" width="7.75" style="17" bestFit="1" customWidth="1"/>
    <col min="12" max="12" width="14.625" style="17" customWidth="1"/>
    <col min="13" max="13" width="2.375" style="17" customWidth="1"/>
    <col min="14" max="251" width="9" style="17"/>
    <col min="252" max="252" width="0.875" style="17" customWidth="1"/>
    <col min="253" max="253" width="3.625" style="17" customWidth="1"/>
    <col min="254" max="254" width="19.625" style="17" customWidth="1"/>
    <col min="255" max="255" width="4.875" style="17" customWidth="1"/>
    <col min="256" max="257" width="9.125" style="17" customWidth="1"/>
    <col min="258" max="258" width="8.625" style="17" customWidth="1"/>
    <col min="259" max="260" width="7" style="17" customWidth="1"/>
    <col min="261" max="261" width="11.625" style="17" customWidth="1"/>
    <col min="262" max="262" width="6.625" style="17" customWidth="1"/>
    <col min="263" max="263" width="14.625" style="17" customWidth="1"/>
    <col min="264" max="265" width="12.625" style="17" customWidth="1"/>
    <col min="266" max="266" width="1.875" style="17" customWidth="1"/>
    <col min="267" max="267" width="1.625" style="17" customWidth="1"/>
    <col min="268" max="268" width="14.625" style="17" customWidth="1"/>
    <col min="269" max="507" width="9" style="17"/>
    <col min="508" max="508" width="0.875" style="17" customWidth="1"/>
    <col min="509" max="509" width="3.625" style="17" customWidth="1"/>
    <col min="510" max="510" width="19.625" style="17" customWidth="1"/>
    <col min="511" max="511" width="4.875" style="17" customWidth="1"/>
    <col min="512" max="513" width="9.125" style="17" customWidth="1"/>
    <col min="514" max="514" width="8.625" style="17" customWidth="1"/>
    <col min="515" max="516" width="7" style="17" customWidth="1"/>
    <col min="517" max="517" width="11.625" style="17" customWidth="1"/>
    <col min="518" max="518" width="6.625" style="17" customWidth="1"/>
    <col min="519" max="519" width="14.625" style="17" customWidth="1"/>
    <col min="520" max="521" width="12.625" style="17" customWidth="1"/>
    <col min="522" max="522" width="1.875" style="17" customWidth="1"/>
    <col min="523" max="523" width="1.625" style="17" customWidth="1"/>
    <col min="524" max="524" width="14.625" style="17" customWidth="1"/>
    <col min="525" max="763" width="9" style="17"/>
    <col min="764" max="764" width="0.875" style="17" customWidth="1"/>
    <col min="765" max="765" width="3.625" style="17" customWidth="1"/>
    <col min="766" max="766" width="19.625" style="17" customWidth="1"/>
    <col min="767" max="767" width="4.875" style="17" customWidth="1"/>
    <col min="768" max="769" width="9.125" style="17" customWidth="1"/>
    <col min="770" max="770" width="8.625" style="17" customWidth="1"/>
    <col min="771" max="772" width="7" style="17" customWidth="1"/>
    <col min="773" max="773" width="11.625" style="17" customWidth="1"/>
    <col min="774" max="774" width="6.625" style="17" customWidth="1"/>
    <col min="775" max="775" width="14.625" style="17" customWidth="1"/>
    <col min="776" max="777" width="12.625" style="17" customWidth="1"/>
    <col min="778" max="778" width="1.875" style="17" customWidth="1"/>
    <col min="779" max="779" width="1.625" style="17" customWidth="1"/>
    <col min="780" max="780" width="14.625" style="17" customWidth="1"/>
    <col min="781" max="1019" width="9" style="17"/>
    <col min="1020" max="1020" width="0.875" style="17" customWidth="1"/>
    <col min="1021" max="1021" width="3.625" style="17" customWidth="1"/>
    <col min="1022" max="1022" width="19.625" style="17" customWidth="1"/>
    <col min="1023" max="1023" width="4.875" style="17" customWidth="1"/>
    <col min="1024" max="1025" width="9.125" style="17" customWidth="1"/>
    <col min="1026" max="1026" width="8.625" style="17" customWidth="1"/>
    <col min="1027" max="1028" width="7" style="17" customWidth="1"/>
    <col min="1029" max="1029" width="11.625" style="17" customWidth="1"/>
    <col min="1030" max="1030" width="6.625" style="17" customWidth="1"/>
    <col min="1031" max="1031" width="14.625" style="17" customWidth="1"/>
    <col min="1032" max="1033" width="12.625" style="17" customWidth="1"/>
    <col min="1034" max="1034" width="1.875" style="17" customWidth="1"/>
    <col min="1035" max="1035" width="1.625" style="17" customWidth="1"/>
    <col min="1036" max="1036" width="14.625" style="17" customWidth="1"/>
    <col min="1037" max="1275" width="9" style="17"/>
    <col min="1276" max="1276" width="0.875" style="17" customWidth="1"/>
    <col min="1277" max="1277" width="3.625" style="17" customWidth="1"/>
    <col min="1278" max="1278" width="19.625" style="17" customWidth="1"/>
    <col min="1279" max="1279" width="4.875" style="17" customWidth="1"/>
    <col min="1280" max="1281" width="9.125" style="17" customWidth="1"/>
    <col min="1282" max="1282" width="8.625" style="17" customWidth="1"/>
    <col min="1283" max="1284" width="7" style="17" customWidth="1"/>
    <col min="1285" max="1285" width="11.625" style="17" customWidth="1"/>
    <col min="1286" max="1286" width="6.625" style="17" customWidth="1"/>
    <col min="1287" max="1287" width="14.625" style="17" customWidth="1"/>
    <col min="1288" max="1289" width="12.625" style="17" customWidth="1"/>
    <col min="1290" max="1290" width="1.875" style="17" customWidth="1"/>
    <col min="1291" max="1291" width="1.625" style="17" customWidth="1"/>
    <col min="1292" max="1292" width="14.625" style="17" customWidth="1"/>
    <col min="1293" max="1531" width="9" style="17"/>
    <col min="1532" max="1532" width="0.875" style="17" customWidth="1"/>
    <col min="1533" max="1533" width="3.625" style="17" customWidth="1"/>
    <col min="1534" max="1534" width="19.625" style="17" customWidth="1"/>
    <col min="1535" max="1535" width="4.875" style="17" customWidth="1"/>
    <col min="1536" max="1537" width="9.125" style="17" customWidth="1"/>
    <col min="1538" max="1538" width="8.625" style="17" customWidth="1"/>
    <col min="1539" max="1540" width="7" style="17" customWidth="1"/>
    <col min="1541" max="1541" width="11.625" style="17" customWidth="1"/>
    <col min="1542" max="1542" width="6.625" style="17" customWidth="1"/>
    <col min="1543" max="1543" width="14.625" style="17" customWidth="1"/>
    <col min="1544" max="1545" width="12.625" style="17" customWidth="1"/>
    <col min="1546" max="1546" width="1.875" style="17" customWidth="1"/>
    <col min="1547" max="1547" width="1.625" style="17" customWidth="1"/>
    <col min="1548" max="1548" width="14.625" style="17" customWidth="1"/>
    <col min="1549" max="1787" width="9" style="17"/>
    <col min="1788" max="1788" width="0.875" style="17" customWidth="1"/>
    <col min="1789" max="1789" width="3.625" style="17" customWidth="1"/>
    <col min="1790" max="1790" width="19.625" style="17" customWidth="1"/>
    <col min="1791" max="1791" width="4.875" style="17" customWidth="1"/>
    <col min="1792" max="1793" width="9.125" style="17" customWidth="1"/>
    <col min="1794" max="1794" width="8.625" style="17" customWidth="1"/>
    <col min="1795" max="1796" width="7" style="17" customWidth="1"/>
    <col min="1797" max="1797" width="11.625" style="17" customWidth="1"/>
    <col min="1798" max="1798" width="6.625" style="17" customWidth="1"/>
    <col min="1799" max="1799" width="14.625" style="17" customWidth="1"/>
    <col min="1800" max="1801" width="12.625" style="17" customWidth="1"/>
    <col min="1802" max="1802" width="1.875" style="17" customWidth="1"/>
    <col min="1803" max="1803" width="1.625" style="17" customWidth="1"/>
    <col min="1804" max="1804" width="14.625" style="17" customWidth="1"/>
    <col min="1805" max="2043" width="9" style="17"/>
    <col min="2044" max="2044" width="0.875" style="17" customWidth="1"/>
    <col min="2045" max="2045" width="3.625" style="17" customWidth="1"/>
    <col min="2046" max="2046" width="19.625" style="17" customWidth="1"/>
    <col min="2047" max="2047" width="4.875" style="17" customWidth="1"/>
    <col min="2048" max="2049" width="9.125" style="17" customWidth="1"/>
    <col min="2050" max="2050" width="8.625" style="17" customWidth="1"/>
    <col min="2051" max="2052" width="7" style="17" customWidth="1"/>
    <col min="2053" max="2053" width="11.625" style="17" customWidth="1"/>
    <col min="2054" max="2054" width="6.625" style="17" customWidth="1"/>
    <col min="2055" max="2055" width="14.625" style="17" customWidth="1"/>
    <col min="2056" max="2057" width="12.625" style="17" customWidth="1"/>
    <col min="2058" max="2058" width="1.875" style="17" customWidth="1"/>
    <col min="2059" max="2059" width="1.625" style="17" customWidth="1"/>
    <col min="2060" max="2060" width="14.625" style="17" customWidth="1"/>
    <col min="2061" max="2299" width="9" style="17"/>
    <col min="2300" max="2300" width="0.875" style="17" customWidth="1"/>
    <col min="2301" max="2301" width="3.625" style="17" customWidth="1"/>
    <col min="2302" max="2302" width="19.625" style="17" customWidth="1"/>
    <col min="2303" max="2303" width="4.875" style="17" customWidth="1"/>
    <col min="2304" max="2305" width="9.125" style="17" customWidth="1"/>
    <col min="2306" max="2306" width="8.625" style="17" customWidth="1"/>
    <col min="2307" max="2308" width="7" style="17" customWidth="1"/>
    <col min="2309" max="2309" width="11.625" style="17" customWidth="1"/>
    <col min="2310" max="2310" width="6.625" style="17" customWidth="1"/>
    <col min="2311" max="2311" width="14.625" style="17" customWidth="1"/>
    <col min="2312" max="2313" width="12.625" style="17" customWidth="1"/>
    <col min="2314" max="2314" width="1.875" style="17" customWidth="1"/>
    <col min="2315" max="2315" width="1.625" style="17" customWidth="1"/>
    <col min="2316" max="2316" width="14.625" style="17" customWidth="1"/>
    <col min="2317" max="2555" width="9" style="17"/>
    <col min="2556" max="2556" width="0.875" style="17" customWidth="1"/>
    <col min="2557" max="2557" width="3.625" style="17" customWidth="1"/>
    <col min="2558" max="2558" width="19.625" style="17" customWidth="1"/>
    <col min="2559" max="2559" width="4.875" style="17" customWidth="1"/>
    <col min="2560" max="2561" width="9.125" style="17" customWidth="1"/>
    <col min="2562" max="2562" width="8.625" style="17" customWidth="1"/>
    <col min="2563" max="2564" width="7" style="17" customWidth="1"/>
    <col min="2565" max="2565" width="11.625" style="17" customWidth="1"/>
    <col min="2566" max="2566" width="6.625" style="17" customWidth="1"/>
    <col min="2567" max="2567" width="14.625" style="17" customWidth="1"/>
    <col min="2568" max="2569" width="12.625" style="17" customWidth="1"/>
    <col min="2570" max="2570" width="1.875" style="17" customWidth="1"/>
    <col min="2571" max="2571" width="1.625" style="17" customWidth="1"/>
    <col min="2572" max="2572" width="14.625" style="17" customWidth="1"/>
    <col min="2573" max="2811" width="9" style="17"/>
    <col min="2812" max="2812" width="0.875" style="17" customWidth="1"/>
    <col min="2813" max="2813" width="3.625" style="17" customWidth="1"/>
    <col min="2814" max="2814" width="19.625" style="17" customWidth="1"/>
    <col min="2815" max="2815" width="4.875" style="17" customWidth="1"/>
    <col min="2816" max="2817" width="9.125" style="17" customWidth="1"/>
    <col min="2818" max="2818" width="8.625" style="17" customWidth="1"/>
    <col min="2819" max="2820" width="7" style="17" customWidth="1"/>
    <col min="2821" max="2821" width="11.625" style="17" customWidth="1"/>
    <col min="2822" max="2822" width="6.625" style="17" customWidth="1"/>
    <col min="2823" max="2823" width="14.625" style="17" customWidth="1"/>
    <col min="2824" max="2825" width="12.625" style="17" customWidth="1"/>
    <col min="2826" max="2826" width="1.875" style="17" customWidth="1"/>
    <col min="2827" max="2827" width="1.625" style="17" customWidth="1"/>
    <col min="2828" max="2828" width="14.625" style="17" customWidth="1"/>
    <col min="2829" max="3067" width="9" style="17"/>
    <col min="3068" max="3068" width="0.875" style="17" customWidth="1"/>
    <col min="3069" max="3069" width="3.625" style="17" customWidth="1"/>
    <col min="3070" max="3070" width="19.625" style="17" customWidth="1"/>
    <col min="3071" max="3071" width="4.875" style="17" customWidth="1"/>
    <col min="3072" max="3073" width="9.125" style="17" customWidth="1"/>
    <col min="3074" max="3074" width="8.625" style="17" customWidth="1"/>
    <col min="3075" max="3076" width="7" style="17" customWidth="1"/>
    <col min="3077" max="3077" width="11.625" style="17" customWidth="1"/>
    <col min="3078" max="3078" width="6.625" style="17" customWidth="1"/>
    <col min="3079" max="3079" width="14.625" style="17" customWidth="1"/>
    <col min="3080" max="3081" width="12.625" style="17" customWidth="1"/>
    <col min="3082" max="3082" width="1.875" style="17" customWidth="1"/>
    <col min="3083" max="3083" width="1.625" style="17" customWidth="1"/>
    <col min="3084" max="3084" width="14.625" style="17" customWidth="1"/>
    <col min="3085" max="3323" width="9" style="17"/>
    <col min="3324" max="3324" width="0.875" style="17" customWidth="1"/>
    <col min="3325" max="3325" width="3.625" style="17" customWidth="1"/>
    <col min="3326" max="3326" width="19.625" style="17" customWidth="1"/>
    <col min="3327" max="3327" width="4.875" style="17" customWidth="1"/>
    <col min="3328" max="3329" width="9.125" style="17" customWidth="1"/>
    <col min="3330" max="3330" width="8.625" style="17" customWidth="1"/>
    <col min="3331" max="3332" width="7" style="17" customWidth="1"/>
    <col min="3333" max="3333" width="11.625" style="17" customWidth="1"/>
    <col min="3334" max="3334" width="6.625" style="17" customWidth="1"/>
    <col min="3335" max="3335" width="14.625" style="17" customWidth="1"/>
    <col min="3336" max="3337" width="12.625" style="17" customWidth="1"/>
    <col min="3338" max="3338" width="1.875" style="17" customWidth="1"/>
    <col min="3339" max="3339" width="1.625" style="17" customWidth="1"/>
    <col min="3340" max="3340" width="14.625" style="17" customWidth="1"/>
    <col min="3341" max="3579" width="9" style="17"/>
    <col min="3580" max="3580" width="0.875" style="17" customWidth="1"/>
    <col min="3581" max="3581" width="3.625" style="17" customWidth="1"/>
    <col min="3582" max="3582" width="19.625" style="17" customWidth="1"/>
    <col min="3583" max="3583" width="4.875" style="17" customWidth="1"/>
    <col min="3584" max="3585" width="9.125" style="17" customWidth="1"/>
    <col min="3586" max="3586" width="8.625" style="17" customWidth="1"/>
    <col min="3587" max="3588" width="7" style="17" customWidth="1"/>
    <col min="3589" max="3589" width="11.625" style="17" customWidth="1"/>
    <col min="3590" max="3590" width="6.625" style="17" customWidth="1"/>
    <col min="3591" max="3591" width="14.625" style="17" customWidth="1"/>
    <col min="3592" max="3593" width="12.625" style="17" customWidth="1"/>
    <col min="3594" max="3594" width="1.875" style="17" customWidth="1"/>
    <col min="3595" max="3595" width="1.625" style="17" customWidth="1"/>
    <col min="3596" max="3596" width="14.625" style="17" customWidth="1"/>
    <col min="3597" max="3835" width="9" style="17"/>
    <col min="3836" max="3836" width="0.875" style="17" customWidth="1"/>
    <col min="3837" max="3837" width="3.625" style="17" customWidth="1"/>
    <col min="3838" max="3838" width="19.625" style="17" customWidth="1"/>
    <col min="3839" max="3839" width="4.875" style="17" customWidth="1"/>
    <col min="3840" max="3841" width="9.125" style="17" customWidth="1"/>
    <col min="3842" max="3842" width="8.625" style="17" customWidth="1"/>
    <col min="3843" max="3844" width="7" style="17" customWidth="1"/>
    <col min="3845" max="3845" width="11.625" style="17" customWidth="1"/>
    <col min="3846" max="3846" width="6.625" style="17" customWidth="1"/>
    <col min="3847" max="3847" width="14.625" style="17" customWidth="1"/>
    <col min="3848" max="3849" width="12.625" style="17" customWidth="1"/>
    <col min="3850" max="3850" width="1.875" style="17" customWidth="1"/>
    <col min="3851" max="3851" width="1.625" style="17" customWidth="1"/>
    <col min="3852" max="3852" width="14.625" style="17" customWidth="1"/>
    <col min="3853" max="4091" width="9" style="17"/>
    <col min="4092" max="4092" width="0.875" style="17" customWidth="1"/>
    <col min="4093" max="4093" width="3.625" style="17" customWidth="1"/>
    <col min="4094" max="4094" width="19.625" style="17" customWidth="1"/>
    <col min="4095" max="4095" width="4.875" style="17" customWidth="1"/>
    <col min="4096" max="4097" width="9.125" style="17" customWidth="1"/>
    <col min="4098" max="4098" width="8.625" style="17" customWidth="1"/>
    <col min="4099" max="4100" width="7" style="17" customWidth="1"/>
    <col min="4101" max="4101" width="11.625" style="17" customWidth="1"/>
    <col min="4102" max="4102" width="6.625" style="17" customWidth="1"/>
    <col min="4103" max="4103" width="14.625" style="17" customWidth="1"/>
    <col min="4104" max="4105" width="12.625" style="17" customWidth="1"/>
    <col min="4106" max="4106" width="1.875" style="17" customWidth="1"/>
    <col min="4107" max="4107" width="1.625" style="17" customWidth="1"/>
    <col min="4108" max="4108" width="14.625" style="17" customWidth="1"/>
    <col min="4109" max="4347" width="9" style="17"/>
    <col min="4348" max="4348" width="0.875" style="17" customWidth="1"/>
    <col min="4349" max="4349" width="3.625" style="17" customWidth="1"/>
    <col min="4350" max="4350" width="19.625" style="17" customWidth="1"/>
    <col min="4351" max="4351" width="4.875" style="17" customWidth="1"/>
    <col min="4352" max="4353" width="9.125" style="17" customWidth="1"/>
    <col min="4354" max="4354" width="8.625" style="17" customWidth="1"/>
    <col min="4355" max="4356" width="7" style="17" customWidth="1"/>
    <col min="4357" max="4357" width="11.625" style="17" customWidth="1"/>
    <col min="4358" max="4358" width="6.625" style="17" customWidth="1"/>
    <col min="4359" max="4359" width="14.625" style="17" customWidth="1"/>
    <col min="4360" max="4361" width="12.625" style="17" customWidth="1"/>
    <col min="4362" max="4362" width="1.875" style="17" customWidth="1"/>
    <col min="4363" max="4363" width="1.625" style="17" customWidth="1"/>
    <col min="4364" max="4364" width="14.625" style="17" customWidth="1"/>
    <col min="4365" max="4603" width="9" style="17"/>
    <col min="4604" max="4604" width="0.875" style="17" customWidth="1"/>
    <col min="4605" max="4605" width="3.625" style="17" customWidth="1"/>
    <col min="4606" max="4606" width="19.625" style="17" customWidth="1"/>
    <col min="4607" max="4607" width="4.875" style="17" customWidth="1"/>
    <col min="4608" max="4609" width="9.125" style="17" customWidth="1"/>
    <col min="4610" max="4610" width="8.625" style="17" customWidth="1"/>
    <col min="4611" max="4612" width="7" style="17" customWidth="1"/>
    <col min="4613" max="4613" width="11.625" style="17" customWidth="1"/>
    <col min="4614" max="4614" width="6.625" style="17" customWidth="1"/>
    <col min="4615" max="4615" width="14.625" style="17" customWidth="1"/>
    <col min="4616" max="4617" width="12.625" style="17" customWidth="1"/>
    <col min="4618" max="4618" width="1.875" style="17" customWidth="1"/>
    <col min="4619" max="4619" width="1.625" style="17" customWidth="1"/>
    <col min="4620" max="4620" width="14.625" style="17" customWidth="1"/>
    <col min="4621" max="4859" width="9" style="17"/>
    <col min="4860" max="4860" width="0.875" style="17" customWidth="1"/>
    <col min="4861" max="4861" width="3.625" style="17" customWidth="1"/>
    <col min="4862" max="4862" width="19.625" style="17" customWidth="1"/>
    <col min="4863" max="4863" width="4.875" style="17" customWidth="1"/>
    <col min="4864" max="4865" width="9.125" style="17" customWidth="1"/>
    <col min="4866" max="4866" width="8.625" style="17" customWidth="1"/>
    <col min="4867" max="4868" width="7" style="17" customWidth="1"/>
    <col min="4869" max="4869" width="11.625" style="17" customWidth="1"/>
    <col min="4870" max="4870" width="6.625" style="17" customWidth="1"/>
    <col min="4871" max="4871" width="14.625" style="17" customWidth="1"/>
    <col min="4872" max="4873" width="12.625" style="17" customWidth="1"/>
    <col min="4874" max="4874" width="1.875" style="17" customWidth="1"/>
    <col min="4875" max="4875" width="1.625" style="17" customWidth="1"/>
    <col min="4876" max="4876" width="14.625" style="17" customWidth="1"/>
    <col min="4877" max="5115" width="9" style="17"/>
    <col min="5116" max="5116" width="0.875" style="17" customWidth="1"/>
    <col min="5117" max="5117" width="3.625" style="17" customWidth="1"/>
    <col min="5118" max="5118" width="19.625" style="17" customWidth="1"/>
    <col min="5119" max="5119" width="4.875" style="17" customWidth="1"/>
    <col min="5120" max="5121" width="9.125" style="17" customWidth="1"/>
    <col min="5122" max="5122" width="8.625" style="17" customWidth="1"/>
    <col min="5123" max="5124" width="7" style="17" customWidth="1"/>
    <col min="5125" max="5125" width="11.625" style="17" customWidth="1"/>
    <col min="5126" max="5126" width="6.625" style="17" customWidth="1"/>
    <col min="5127" max="5127" width="14.625" style="17" customWidth="1"/>
    <col min="5128" max="5129" width="12.625" style="17" customWidth="1"/>
    <col min="5130" max="5130" width="1.875" style="17" customWidth="1"/>
    <col min="5131" max="5131" width="1.625" style="17" customWidth="1"/>
    <col min="5132" max="5132" width="14.625" style="17" customWidth="1"/>
    <col min="5133" max="5371" width="9" style="17"/>
    <col min="5372" max="5372" width="0.875" style="17" customWidth="1"/>
    <col min="5373" max="5373" width="3.625" style="17" customWidth="1"/>
    <col min="5374" max="5374" width="19.625" style="17" customWidth="1"/>
    <col min="5375" max="5375" width="4.875" style="17" customWidth="1"/>
    <col min="5376" max="5377" width="9.125" style="17" customWidth="1"/>
    <col min="5378" max="5378" width="8.625" style="17" customWidth="1"/>
    <col min="5379" max="5380" width="7" style="17" customWidth="1"/>
    <col min="5381" max="5381" width="11.625" style="17" customWidth="1"/>
    <col min="5382" max="5382" width="6.625" style="17" customWidth="1"/>
    <col min="5383" max="5383" width="14.625" style="17" customWidth="1"/>
    <col min="5384" max="5385" width="12.625" style="17" customWidth="1"/>
    <col min="5386" max="5386" width="1.875" style="17" customWidth="1"/>
    <col min="5387" max="5387" width="1.625" style="17" customWidth="1"/>
    <col min="5388" max="5388" width="14.625" style="17" customWidth="1"/>
    <col min="5389" max="5627" width="9" style="17"/>
    <col min="5628" max="5628" width="0.875" style="17" customWidth="1"/>
    <col min="5629" max="5629" width="3.625" style="17" customWidth="1"/>
    <col min="5630" max="5630" width="19.625" style="17" customWidth="1"/>
    <col min="5631" max="5631" width="4.875" style="17" customWidth="1"/>
    <col min="5632" max="5633" width="9.125" style="17" customWidth="1"/>
    <col min="5634" max="5634" width="8.625" style="17" customWidth="1"/>
    <col min="5635" max="5636" width="7" style="17" customWidth="1"/>
    <col min="5637" max="5637" width="11.625" style="17" customWidth="1"/>
    <col min="5638" max="5638" width="6.625" style="17" customWidth="1"/>
    <col min="5639" max="5639" width="14.625" style="17" customWidth="1"/>
    <col min="5640" max="5641" width="12.625" style="17" customWidth="1"/>
    <col min="5642" max="5642" width="1.875" style="17" customWidth="1"/>
    <col min="5643" max="5643" width="1.625" style="17" customWidth="1"/>
    <col min="5644" max="5644" width="14.625" style="17" customWidth="1"/>
    <col min="5645" max="5883" width="9" style="17"/>
    <col min="5884" max="5884" width="0.875" style="17" customWidth="1"/>
    <col min="5885" max="5885" width="3.625" style="17" customWidth="1"/>
    <col min="5886" max="5886" width="19.625" style="17" customWidth="1"/>
    <col min="5887" max="5887" width="4.875" style="17" customWidth="1"/>
    <col min="5888" max="5889" width="9.125" style="17" customWidth="1"/>
    <col min="5890" max="5890" width="8.625" style="17" customWidth="1"/>
    <col min="5891" max="5892" width="7" style="17" customWidth="1"/>
    <col min="5893" max="5893" width="11.625" style="17" customWidth="1"/>
    <col min="5894" max="5894" width="6.625" style="17" customWidth="1"/>
    <col min="5895" max="5895" width="14.625" style="17" customWidth="1"/>
    <col min="5896" max="5897" width="12.625" style="17" customWidth="1"/>
    <col min="5898" max="5898" width="1.875" style="17" customWidth="1"/>
    <col min="5899" max="5899" width="1.625" style="17" customWidth="1"/>
    <col min="5900" max="5900" width="14.625" style="17" customWidth="1"/>
    <col min="5901" max="6139" width="9" style="17"/>
    <col min="6140" max="6140" width="0.875" style="17" customWidth="1"/>
    <col min="6141" max="6141" width="3.625" style="17" customWidth="1"/>
    <col min="6142" max="6142" width="19.625" style="17" customWidth="1"/>
    <col min="6143" max="6143" width="4.875" style="17" customWidth="1"/>
    <col min="6144" max="6145" width="9.125" style="17" customWidth="1"/>
    <col min="6146" max="6146" width="8.625" style="17" customWidth="1"/>
    <col min="6147" max="6148" width="7" style="17" customWidth="1"/>
    <col min="6149" max="6149" width="11.625" style="17" customWidth="1"/>
    <col min="6150" max="6150" width="6.625" style="17" customWidth="1"/>
    <col min="6151" max="6151" width="14.625" style="17" customWidth="1"/>
    <col min="6152" max="6153" width="12.625" style="17" customWidth="1"/>
    <col min="6154" max="6154" width="1.875" style="17" customWidth="1"/>
    <col min="6155" max="6155" width="1.625" style="17" customWidth="1"/>
    <col min="6156" max="6156" width="14.625" style="17" customWidth="1"/>
    <col min="6157" max="6395" width="9" style="17"/>
    <col min="6396" max="6396" width="0.875" style="17" customWidth="1"/>
    <col min="6397" max="6397" width="3.625" style="17" customWidth="1"/>
    <col min="6398" max="6398" width="19.625" style="17" customWidth="1"/>
    <col min="6399" max="6399" width="4.875" style="17" customWidth="1"/>
    <col min="6400" max="6401" width="9.125" style="17" customWidth="1"/>
    <col min="6402" max="6402" width="8.625" style="17" customWidth="1"/>
    <col min="6403" max="6404" width="7" style="17" customWidth="1"/>
    <col min="6405" max="6405" width="11.625" style="17" customWidth="1"/>
    <col min="6406" max="6406" width="6.625" style="17" customWidth="1"/>
    <col min="6407" max="6407" width="14.625" style="17" customWidth="1"/>
    <col min="6408" max="6409" width="12.625" style="17" customWidth="1"/>
    <col min="6410" max="6410" width="1.875" style="17" customWidth="1"/>
    <col min="6411" max="6411" width="1.625" style="17" customWidth="1"/>
    <col min="6412" max="6412" width="14.625" style="17" customWidth="1"/>
    <col min="6413" max="6651" width="9" style="17"/>
    <col min="6652" max="6652" width="0.875" style="17" customWidth="1"/>
    <col min="6653" max="6653" width="3.625" style="17" customWidth="1"/>
    <col min="6654" max="6654" width="19.625" style="17" customWidth="1"/>
    <col min="6655" max="6655" width="4.875" style="17" customWidth="1"/>
    <col min="6656" max="6657" width="9.125" style="17" customWidth="1"/>
    <col min="6658" max="6658" width="8.625" style="17" customWidth="1"/>
    <col min="6659" max="6660" width="7" style="17" customWidth="1"/>
    <col min="6661" max="6661" width="11.625" style="17" customWidth="1"/>
    <col min="6662" max="6662" width="6.625" style="17" customWidth="1"/>
    <col min="6663" max="6663" width="14.625" style="17" customWidth="1"/>
    <col min="6664" max="6665" width="12.625" style="17" customWidth="1"/>
    <col min="6666" max="6666" width="1.875" style="17" customWidth="1"/>
    <col min="6667" max="6667" width="1.625" style="17" customWidth="1"/>
    <col min="6668" max="6668" width="14.625" style="17" customWidth="1"/>
    <col min="6669" max="6907" width="9" style="17"/>
    <col min="6908" max="6908" width="0.875" style="17" customWidth="1"/>
    <col min="6909" max="6909" width="3.625" style="17" customWidth="1"/>
    <col min="6910" max="6910" width="19.625" style="17" customWidth="1"/>
    <col min="6911" max="6911" width="4.875" style="17" customWidth="1"/>
    <col min="6912" max="6913" width="9.125" style="17" customWidth="1"/>
    <col min="6914" max="6914" width="8.625" style="17" customWidth="1"/>
    <col min="6915" max="6916" width="7" style="17" customWidth="1"/>
    <col min="6917" max="6917" width="11.625" style="17" customWidth="1"/>
    <col min="6918" max="6918" width="6.625" style="17" customWidth="1"/>
    <col min="6919" max="6919" width="14.625" style="17" customWidth="1"/>
    <col min="6920" max="6921" width="12.625" style="17" customWidth="1"/>
    <col min="6922" max="6922" width="1.875" style="17" customWidth="1"/>
    <col min="6923" max="6923" width="1.625" style="17" customWidth="1"/>
    <col min="6924" max="6924" width="14.625" style="17" customWidth="1"/>
    <col min="6925" max="7163" width="9" style="17"/>
    <col min="7164" max="7164" width="0.875" style="17" customWidth="1"/>
    <col min="7165" max="7165" width="3.625" style="17" customWidth="1"/>
    <col min="7166" max="7166" width="19.625" style="17" customWidth="1"/>
    <col min="7167" max="7167" width="4.875" style="17" customWidth="1"/>
    <col min="7168" max="7169" width="9.125" style="17" customWidth="1"/>
    <col min="7170" max="7170" width="8.625" style="17" customWidth="1"/>
    <col min="7171" max="7172" width="7" style="17" customWidth="1"/>
    <col min="7173" max="7173" width="11.625" style="17" customWidth="1"/>
    <col min="7174" max="7174" width="6.625" style="17" customWidth="1"/>
    <col min="7175" max="7175" width="14.625" style="17" customWidth="1"/>
    <col min="7176" max="7177" width="12.625" style="17" customWidth="1"/>
    <col min="7178" max="7178" width="1.875" style="17" customWidth="1"/>
    <col min="7179" max="7179" width="1.625" style="17" customWidth="1"/>
    <col min="7180" max="7180" width="14.625" style="17" customWidth="1"/>
    <col min="7181" max="7419" width="9" style="17"/>
    <col min="7420" max="7420" width="0.875" style="17" customWidth="1"/>
    <col min="7421" max="7421" width="3.625" style="17" customWidth="1"/>
    <col min="7422" max="7422" width="19.625" style="17" customWidth="1"/>
    <col min="7423" max="7423" width="4.875" style="17" customWidth="1"/>
    <col min="7424" max="7425" width="9.125" style="17" customWidth="1"/>
    <col min="7426" max="7426" width="8.625" style="17" customWidth="1"/>
    <col min="7427" max="7428" width="7" style="17" customWidth="1"/>
    <col min="7429" max="7429" width="11.625" style="17" customWidth="1"/>
    <col min="7430" max="7430" width="6.625" style="17" customWidth="1"/>
    <col min="7431" max="7431" width="14.625" style="17" customWidth="1"/>
    <col min="7432" max="7433" width="12.625" style="17" customWidth="1"/>
    <col min="7434" max="7434" width="1.875" style="17" customWidth="1"/>
    <col min="7435" max="7435" width="1.625" style="17" customWidth="1"/>
    <col min="7436" max="7436" width="14.625" style="17" customWidth="1"/>
    <col min="7437" max="7675" width="9" style="17"/>
    <col min="7676" max="7676" width="0.875" style="17" customWidth="1"/>
    <col min="7677" max="7677" width="3.625" style="17" customWidth="1"/>
    <col min="7678" max="7678" width="19.625" style="17" customWidth="1"/>
    <col min="7679" max="7679" width="4.875" style="17" customWidth="1"/>
    <col min="7680" max="7681" width="9.125" style="17" customWidth="1"/>
    <col min="7682" max="7682" width="8.625" style="17" customWidth="1"/>
    <col min="7683" max="7684" width="7" style="17" customWidth="1"/>
    <col min="7685" max="7685" width="11.625" style="17" customWidth="1"/>
    <col min="7686" max="7686" width="6.625" style="17" customWidth="1"/>
    <col min="7687" max="7687" width="14.625" style="17" customWidth="1"/>
    <col min="7688" max="7689" width="12.625" style="17" customWidth="1"/>
    <col min="7690" max="7690" width="1.875" style="17" customWidth="1"/>
    <col min="7691" max="7691" width="1.625" style="17" customWidth="1"/>
    <col min="7692" max="7692" width="14.625" style="17" customWidth="1"/>
    <col min="7693" max="7931" width="9" style="17"/>
    <col min="7932" max="7932" width="0.875" style="17" customWidth="1"/>
    <col min="7933" max="7933" width="3.625" style="17" customWidth="1"/>
    <col min="7934" max="7934" width="19.625" style="17" customWidth="1"/>
    <col min="7935" max="7935" width="4.875" style="17" customWidth="1"/>
    <col min="7936" max="7937" width="9.125" style="17" customWidth="1"/>
    <col min="7938" max="7938" width="8.625" style="17" customWidth="1"/>
    <col min="7939" max="7940" width="7" style="17" customWidth="1"/>
    <col min="7941" max="7941" width="11.625" style="17" customWidth="1"/>
    <col min="7942" max="7942" width="6.625" style="17" customWidth="1"/>
    <col min="7943" max="7943" width="14.625" style="17" customWidth="1"/>
    <col min="7944" max="7945" width="12.625" style="17" customWidth="1"/>
    <col min="7946" max="7946" width="1.875" style="17" customWidth="1"/>
    <col min="7947" max="7947" width="1.625" style="17" customWidth="1"/>
    <col min="7948" max="7948" width="14.625" style="17" customWidth="1"/>
    <col min="7949" max="8187" width="9" style="17"/>
    <col min="8188" max="8188" width="0.875" style="17" customWidth="1"/>
    <col min="8189" max="8189" width="3.625" style="17" customWidth="1"/>
    <col min="8190" max="8190" width="19.625" style="17" customWidth="1"/>
    <col min="8191" max="8191" width="4.875" style="17" customWidth="1"/>
    <col min="8192" max="8193" width="9.125" style="17" customWidth="1"/>
    <col min="8194" max="8194" width="8.625" style="17" customWidth="1"/>
    <col min="8195" max="8196" width="7" style="17" customWidth="1"/>
    <col min="8197" max="8197" width="11.625" style="17" customWidth="1"/>
    <col min="8198" max="8198" width="6.625" style="17" customWidth="1"/>
    <col min="8199" max="8199" width="14.625" style="17" customWidth="1"/>
    <col min="8200" max="8201" width="12.625" style="17" customWidth="1"/>
    <col min="8202" max="8202" width="1.875" style="17" customWidth="1"/>
    <col min="8203" max="8203" width="1.625" style="17" customWidth="1"/>
    <col min="8204" max="8204" width="14.625" style="17" customWidth="1"/>
    <col min="8205" max="8443" width="9" style="17"/>
    <col min="8444" max="8444" width="0.875" style="17" customWidth="1"/>
    <col min="8445" max="8445" width="3.625" style="17" customWidth="1"/>
    <col min="8446" max="8446" width="19.625" style="17" customWidth="1"/>
    <col min="8447" max="8447" width="4.875" style="17" customWidth="1"/>
    <col min="8448" max="8449" width="9.125" style="17" customWidth="1"/>
    <col min="8450" max="8450" width="8.625" style="17" customWidth="1"/>
    <col min="8451" max="8452" width="7" style="17" customWidth="1"/>
    <col min="8453" max="8453" width="11.625" style="17" customWidth="1"/>
    <col min="8454" max="8454" width="6.625" style="17" customWidth="1"/>
    <col min="8455" max="8455" width="14.625" style="17" customWidth="1"/>
    <col min="8456" max="8457" width="12.625" style="17" customWidth="1"/>
    <col min="8458" max="8458" width="1.875" style="17" customWidth="1"/>
    <col min="8459" max="8459" width="1.625" style="17" customWidth="1"/>
    <col min="8460" max="8460" width="14.625" style="17" customWidth="1"/>
    <col min="8461" max="8699" width="9" style="17"/>
    <col min="8700" max="8700" width="0.875" style="17" customWidth="1"/>
    <col min="8701" max="8701" width="3.625" style="17" customWidth="1"/>
    <col min="8702" max="8702" width="19.625" style="17" customWidth="1"/>
    <col min="8703" max="8703" width="4.875" style="17" customWidth="1"/>
    <col min="8704" max="8705" width="9.125" style="17" customWidth="1"/>
    <col min="8706" max="8706" width="8.625" style="17" customWidth="1"/>
    <col min="8707" max="8708" width="7" style="17" customWidth="1"/>
    <col min="8709" max="8709" width="11.625" style="17" customWidth="1"/>
    <col min="8710" max="8710" width="6.625" style="17" customWidth="1"/>
    <col min="8711" max="8711" width="14.625" style="17" customWidth="1"/>
    <col min="8712" max="8713" width="12.625" style="17" customWidth="1"/>
    <col min="8714" max="8714" width="1.875" style="17" customWidth="1"/>
    <col min="8715" max="8715" width="1.625" style="17" customWidth="1"/>
    <col min="8716" max="8716" width="14.625" style="17" customWidth="1"/>
    <col min="8717" max="8955" width="9" style="17"/>
    <col min="8956" max="8956" width="0.875" style="17" customWidth="1"/>
    <col min="8957" max="8957" width="3.625" style="17" customWidth="1"/>
    <col min="8958" max="8958" width="19.625" style="17" customWidth="1"/>
    <col min="8959" max="8959" width="4.875" style="17" customWidth="1"/>
    <col min="8960" max="8961" width="9.125" style="17" customWidth="1"/>
    <col min="8962" max="8962" width="8.625" style="17" customWidth="1"/>
    <col min="8963" max="8964" width="7" style="17" customWidth="1"/>
    <col min="8965" max="8965" width="11.625" style="17" customWidth="1"/>
    <col min="8966" max="8966" width="6.625" style="17" customWidth="1"/>
    <col min="8967" max="8967" width="14.625" style="17" customWidth="1"/>
    <col min="8968" max="8969" width="12.625" style="17" customWidth="1"/>
    <col min="8970" max="8970" width="1.875" style="17" customWidth="1"/>
    <col min="8971" max="8971" width="1.625" style="17" customWidth="1"/>
    <col min="8972" max="8972" width="14.625" style="17" customWidth="1"/>
    <col min="8973" max="9211" width="9" style="17"/>
    <col min="9212" max="9212" width="0.875" style="17" customWidth="1"/>
    <col min="9213" max="9213" width="3.625" style="17" customWidth="1"/>
    <col min="9214" max="9214" width="19.625" style="17" customWidth="1"/>
    <col min="9215" max="9215" width="4.875" style="17" customWidth="1"/>
    <col min="9216" max="9217" width="9.125" style="17" customWidth="1"/>
    <col min="9218" max="9218" width="8.625" style="17" customWidth="1"/>
    <col min="9219" max="9220" width="7" style="17" customWidth="1"/>
    <col min="9221" max="9221" width="11.625" style="17" customWidth="1"/>
    <col min="9222" max="9222" width="6.625" style="17" customWidth="1"/>
    <col min="9223" max="9223" width="14.625" style="17" customWidth="1"/>
    <col min="9224" max="9225" width="12.625" style="17" customWidth="1"/>
    <col min="9226" max="9226" width="1.875" style="17" customWidth="1"/>
    <col min="9227" max="9227" width="1.625" style="17" customWidth="1"/>
    <col min="9228" max="9228" width="14.625" style="17" customWidth="1"/>
    <col min="9229" max="9467" width="9" style="17"/>
    <col min="9468" max="9468" width="0.875" style="17" customWidth="1"/>
    <col min="9469" max="9469" width="3.625" style="17" customWidth="1"/>
    <col min="9470" max="9470" width="19.625" style="17" customWidth="1"/>
    <col min="9471" max="9471" width="4.875" style="17" customWidth="1"/>
    <col min="9472" max="9473" width="9.125" style="17" customWidth="1"/>
    <col min="9474" max="9474" width="8.625" style="17" customWidth="1"/>
    <col min="9475" max="9476" width="7" style="17" customWidth="1"/>
    <col min="9477" max="9477" width="11.625" style="17" customWidth="1"/>
    <col min="9478" max="9478" width="6.625" style="17" customWidth="1"/>
    <col min="9479" max="9479" width="14.625" style="17" customWidth="1"/>
    <col min="9480" max="9481" width="12.625" style="17" customWidth="1"/>
    <col min="9482" max="9482" width="1.875" style="17" customWidth="1"/>
    <col min="9483" max="9483" width="1.625" style="17" customWidth="1"/>
    <col min="9484" max="9484" width="14.625" style="17" customWidth="1"/>
    <col min="9485" max="9723" width="9" style="17"/>
    <col min="9724" max="9724" width="0.875" style="17" customWidth="1"/>
    <col min="9725" max="9725" width="3.625" style="17" customWidth="1"/>
    <col min="9726" max="9726" width="19.625" style="17" customWidth="1"/>
    <col min="9727" max="9727" width="4.875" style="17" customWidth="1"/>
    <col min="9728" max="9729" width="9.125" style="17" customWidth="1"/>
    <col min="9730" max="9730" width="8.625" style="17" customWidth="1"/>
    <col min="9731" max="9732" width="7" style="17" customWidth="1"/>
    <col min="9733" max="9733" width="11.625" style="17" customWidth="1"/>
    <col min="9734" max="9734" width="6.625" style="17" customWidth="1"/>
    <col min="9735" max="9735" width="14.625" style="17" customWidth="1"/>
    <col min="9736" max="9737" width="12.625" style="17" customWidth="1"/>
    <col min="9738" max="9738" width="1.875" style="17" customWidth="1"/>
    <col min="9739" max="9739" width="1.625" style="17" customWidth="1"/>
    <col min="9740" max="9740" width="14.625" style="17" customWidth="1"/>
    <col min="9741" max="9979" width="9" style="17"/>
    <col min="9980" max="9980" width="0.875" style="17" customWidth="1"/>
    <col min="9981" max="9981" width="3.625" style="17" customWidth="1"/>
    <col min="9982" max="9982" width="19.625" style="17" customWidth="1"/>
    <col min="9983" max="9983" width="4.875" style="17" customWidth="1"/>
    <col min="9984" max="9985" width="9.125" style="17" customWidth="1"/>
    <col min="9986" max="9986" width="8.625" style="17" customWidth="1"/>
    <col min="9987" max="9988" width="7" style="17" customWidth="1"/>
    <col min="9989" max="9989" width="11.625" style="17" customWidth="1"/>
    <col min="9990" max="9990" width="6.625" style="17" customWidth="1"/>
    <col min="9991" max="9991" width="14.625" style="17" customWidth="1"/>
    <col min="9992" max="9993" width="12.625" style="17" customWidth="1"/>
    <col min="9994" max="9994" width="1.875" style="17" customWidth="1"/>
    <col min="9995" max="9995" width="1.625" style="17" customWidth="1"/>
    <col min="9996" max="9996" width="14.625" style="17" customWidth="1"/>
    <col min="9997" max="10235" width="9" style="17"/>
    <col min="10236" max="10236" width="0.875" style="17" customWidth="1"/>
    <col min="10237" max="10237" width="3.625" style="17" customWidth="1"/>
    <col min="10238" max="10238" width="19.625" style="17" customWidth="1"/>
    <col min="10239" max="10239" width="4.875" style="17" customWidth="1"/>
    <col min="10240" max="10241" width="9.125" style="17" customWidth="1"/>
    <col min="10242" max="10242" width="8.625" style="17" customWidth="1"/>
    <col min="10243" max="10244" width="7" style="17" customWidth="1"/>
    <col min="10245" max="10245" width="11.625" style="17" customWidth="1"/>
    <col min="10246" max="10246" width="6.625" style="17" customWidth="1"/>
    <col min="10247" max="10247" width="14.625" style="17" customWidth="1"/>
    <col min="10248" max="10249" width="12.625" style="17" customWidth="1"/>
    <col min="10250" max="10250" width="1.875" style="17" customWidth="1"/>
    <col min="10251" max="10251" width="1.625" style="17" customWidth="1"/>
    <col min="10252" max="10252" width="14.625" style="17" customWidth="1"/>
    <col min="10253" max="10491" width="9" style="17"/>
    <col min="10492" max="10492" width="0.875" style="17" customWidth="1"/>
    <col min="10493" max="10493" width="3.625" style="17" customWidth="1"/>
    <col min="10494" max="10494" width="19.625" style="17" customWidth="1"/>
    <col min="10495" max="10495" width="4.875" style="17" customWidth="1"/>
    <col min="10496" max="10497" width="9.125" style="17" customWidth="1"/>
    <col min="10498" max="10498" width="8.625" style="17" customWidth="1"/>
    <col min="10499" max="10500" width="7" style="17" customWidth="1"/>
    <col min="10501" max="10501" width="11.625" style="17" customWidth="1"/>
    <col min="10502" max="10502" width="6.625" style="17" customWidth="1"/>
    <col min="10503" max="10503" width="14.625" style="17" customWidth="1"/>
    <col min="10504" max="10505" width="12.625" style="17" customWidth="1"/>
    <col min="10506" max="10506" width="1.875" style="17" customWidth="1"/>
    <col min="10507" max="10507" width="1.625" style="17" customWidth="1"/>
    <col min="10508" max="10508" width="14.625" style="17" customWidth="1"/>
    <col min="10509" max="10747" width="9" style="17"/>
    <col min="10748" max="10748" width="0.875" style="17" customWidth="1"/>
    <col min="10749" max="10749" width="3.625" style="17" customWidth="1"/>
    <col min="10750" max="10750" width="19.625" style="17" customWidth="1"/>
    <col min="10751" max="10751" width="4.875" style="17" customWidth="1"/>
    <col min="10752" max="10753" width="9.125" style="17" customWidth="1"/>
    <col min="10754" max="10754" width="8.625" style="17" customWidth="1"/>
    <col min="10755" max="10756" width="7" style="17" customWidth="1"/>
    <col min="10757" max="10757" width="11.625" style="17" customWidth="1"/>
    <col min="10758" max="10758" width="6.625" style="17" customWidth="1"/>
    <col min="10759" max="10759" width="14.625" style="17" customWidth="1"/>
    <col min="10760" max="10761" width="12.625" style="17" customWidth="1"/>
    <col min="10762" max="10762" width="1.875" style="17" customWidth="1"/>
    <col min="10763" max="10763" width="1.625" style="17" customWidth="1"/>
    <col min="10764" max="10764" width="14.625" style="17" customWidth="1"/>
    <col min="10765" max="11003" width="9" style="17"/>
    <col min="11004" max="11004" width="0.875" style="17" customWidth="1"/>
    <col min="11005" max="11005" width="3.625" style="17" customWidth="1"/>
    <col min="11006" max="11006" width="19.625" style="17" customWidth="1"/>
    <col min="11007" max="11007" width="4.875" style="17" customWidth="1"/>
    <col min="11008" max="11009" width="9.125" style="17" customWidth="1"/>
    <col min="11010" max="11010" width="8.625" style="17" customWidth="1"/>
    <col min="11011" max="11012" width="7" style="17" customWidth="1"/>
    <col min="11013" max="11013" width="11.625" style="17" customWidth="1"/>
    <col min="11014" max="11014" width="6.625" style="17" customWidth="1"/>
    <col min="11015" max="11015" width="14.625" style="17" customWidth="1"/>
    <col min="11016" max="11017" width="12.625" style="17" customWidth="1"/>
    <col min="11018" max="11018" width="1.875" style="17" customWidth="1"/>
    <col min="11019" max="11019" width="1.625" style="17" customWidth="1"/>
    <col min="11020" max="11020" width="14.625" style="17" customWidth="1"/>
    <col min="11021" max="11259" width="9" style="17"/>
    <col min="11260" max="11260" width="0.875" style="17" customWidth="1"/>
    <col min="11261" max="11261" width="3.625" style="17" customWidth="1"/>
    <col min="11262" max="11262" width="19.625" style="17" customWidth="1"/>
    <col min="11263" max="11263" width="4.875" style="17" customWidth="1"/>
    <col min="11264" max="11265" width="9.125" style="17" customWidth="1"/>
    <col min="11266" max="11266" width="8.625" style="17" customWidth="1"/>
    <col min="11267" max="11268" width="7" style="17" customWidth="1"/>
    <col min="11269" max="11269" width="11.625" style="17" customWidth="1"/>
    <col min="11270" max="11270" width="6.625" style="17" customWidth="1"/>
    <col min="11271" max="11271" width="14.625" style="17" customWidth="1"/>
    <col min="11272" max="11273" width="12.625" style="17" customWidth="1"/>
    <col min="11274" max="11274" width="1.875" style="17" customWidth="1"/>
    <col min="11275" max="11275" width="1.625" style="17" customWidth="1"/>
    <col min="11276" max="11276" width="14.625" style="17" customWidth="1"/>
    <col min="11277" max="11515" width="9" style="17"/>
    <col min="11516" max="11516" width="0.875" style="17" customWidth="1"/>
    <col min="11517" max="11517" width="3.625" style="17" customWidth="1"/>
    <col min="11518" max="11518" width="19.625" style="17" customWidth="1"/>
    <col min="11519" max="11519" width="4.875" style="17" customWidth="1"/>
    <col min="11520" max="11521" width="9.125" style="17" customWidth="1"/>
    <col min="11522" max="11522" width="8.625" style="17" customWidth="1"/>
    <col min="11523" max="11524" width="7" style="17" customWidth="1"/>
    <col min="11525" max="11525" width="11.625" style="17" customWidth="1"/>
    <col min="11526" max="11526" width="6.625" style="17" customWidth="1"/>
    <col min="11527" max="11527" width="14.625" style="17" customWidth="1"/>
    <col min="11528" max="11529" width="12.625" style="17" customWidth="1"/>
    <col min="11530" max="11530" width="1.875" style="17" customWidth="1"/>
    <col min="11531" max="11531" width="1.625" style="17" customWidth="1"/>
    <col min="11532" max="11532" width="14.625" style="17" customWidth="1"/>
    <col min="11533" max="11771" width="9" style="17"/>
    <col min="11772" max="11772" width="0.875" style="17" customWidth="1"/>
    <col min="11773" max="11773" width="3.625" style="17" customWidth="1"/>
    <col min="11774" max="11774" width="19.625" style="17" customWidth="1"/>
    <col min="11775" max="11775" width="4.875" style="17" customWidth="1"/>
    <col min="11776" max="11777" width="9.125" style="17" customWidth="1"/>
    <col min="11778" max="11778" width="8.625" style="17" customWidth="1"/>
    <col min="11779" max="11780" width="7" style="17" customWidth="1"/>
    <col min="11781" max="11781" width="11.625" style="17" customWidth="1"/>
    <col min="11782" max="11782" width="6.625" style="17" customWidth="1"/>
    <col min="11783" max="11783" width="14.625" style="17" customWidth="1"/>
    <col min="11784" max="11785" width="12.625" style="17" customWidth="1"/>
    <col min="11786" max="11786" width="1.875" style="17" customWidth="1"/>
    <col min="11787" max="11787" width="1.625" style="17" customWidth="1"/>
    <col min="11788" max="11788" width="14.625" style="17" customWidth="1"/>
    <col min="11789" max="12027" width="9" style="17"/>
    <col min="12028" max="12028" width="0.875" style="17" customWidth="1"/>
    <col min="12029" max="12029" width="3.625" style="17" customWidth="1"/>
    <col min="12030" max="12030" width="19.625" style="17" customWidth="1"/>
    <col min="12031" max="12031" width="4.875" style="17" customWidth="1"/>
    <col min="12032" max="12033" width="9.125" style="17" customWidth="1"/>
    <col min="12034" max="12034" width="8.625" style="17" customWidth="1"/>
    <col min="12035" max="12036" width="7" style="17" customWidth="1"/>
    <col min="12037" max="12037" width="11.625" style="17" customWidth="1"/>
    <col min="12038" max="12038" width="6.625" style="17" customWidth="1"/>
    <col min="12039" max="12039" width="14.625" style="17" customWidth="1"/>
    <col min="12040" max="12041" width="12.625" style="17" customWidth="1"/>
    <col min="12042" max="12042" width="1.875" style="17" customWidth="1"/>
    <col min="12043" max="12043" width="1.625" style="17" customWidth="1"/>
    <col min="12044" max="12044" width="14.625" style="17" customWidth="1"/>
    <col min="12045" max="12283" width="9" style="17"/>
    <col min="12284" max="12284" width="0.875" style="17" customWidth="1"/>
    <col min="12285" max="12285" width="3.625" style="17" customWidth="1"/>
    <col min="12286" max="12286" width="19.625" style="17" customWidth="1"/>
    <col min="12287" max="12287" width="4.875" style="17" customWidth="1"/>
    <col min="12288" max="12289" width="9.125" style="17" customWidth="1"/>
    <col min="12290" max="12290" width="8.625" style="17" customWidth="1"/>
    <col min="12291" max="12292" width="7" style="17" customWidth="1"/>
    <col min="12293" max="12293" width="11.625" style="17" customWidth="1"/>
    <col min="12294" max="12294" width="6.625" style="17" customWidth="1"/>
    <col min="12295" max="12295" width="14.625" style="17" customWidth="1"/>
    <col min="12296" max="12297" width="12.625" style="17" customWidth="1"/>
    <col min="12298" max="12298" width="1.875" style="17" customWidth="1"/>
    <col min="12299" max="12299" width="1.625" style="17" customWidth="1"/>
    <col min="12300" max="12300" width="14.625" style="17" customWidth="1"/>
    <col min="12301" max="12539" width="9" style="17"/>
    <col min="12540" max="12540" width="0.875" style="17" customWidth="1"/>
    <col min="12541" max="12541" width="3.625" style="17" customWidth="1"/>
    <col min="12542" max="12542" width="19.625" style="17" customWidth="1"/>
    <col min="12543" max="12543" width="4.875" style="17" customWidth="1"/>
    <col min="12544" max="12545" width="9.125" style="17" customWidth="1"/>
    <col min="12546" max="12546" width="8.625" style="17" customWidth="1"/>
    <col min="12547" max="12548" width="7" style="17" customWidth="1"/>
    <col min="12549" max="12549" width="11.625" style="17" customWidth="1"/>
    <col min="12550" max="12550" width="6.625" style="17" customWidth="1"/>
    <col min="12551" max="12551" width="14.625" style="17" customWidth="1"/>
    <col min="12552" max="12553" width="12.625" style="17" customWidth="1"/>
    <col min="12554" max="12554" width="1.875" style="17" customWidth="1"/>
    <col min="12555" max="12555" width="1.625" style="17" customWidth="1"/>
    <col min="12556" max="12556" width="14.625" style="17" customWidth="1"/>
    <col min="12557" max="12795" width="9" style="17"/>
    <col min="12796" max="12796" width="0.875" style="17" customWidth="1"/>
    <col min="12797" max="12797" width="3.625" style="17" customWidth="1"/>
    <col min="12798" max="12798" width="19.625" style="17" customWidth="1"/>
    <col min="12799" max="12799" width="4.875" style="17" customWidth="1"/>
    <col min="12800" max="12801" width="9.125" style="17" customWidth="1"/>
    <col min="12802" max="12802" width="8.625" style="17" customWidth="1"/>
    <col min="12803" max="12804" width="7" style="17" customWidth="1"/>
    <col min="12805" max="12805" width="11.625" style="17" customWidth="1"/>
    <col min="12806" max="12806" width="6.625" style="17" customWidth="1"/>
    <col min="12807" max="12807" width="14.625" style="17" customWidth="1"/>
    <col min="12808" max="12809" width="12.625" style="17" customWidth="1"/>
    <col min="12810" max="12810" width="1.875" style="17" customWidth="1"/>
    <col min="12811" max="12811" width="1.625" style="17" customWidth="1"/>
    <col min="12812" max="12812" width="14.625" style="17" customWidth="1"/>
    <col min="12813" max="13051" width="9" style="17"/>
    <col min="13052" max="13052" width="0.875" style="17" customWidth="1"/>
    <col min="13053" max="13053" width="3.625" style="17" customWidth="1"/>
    <col min="13054" max="13054" width="19.625" style="17" customWidth="1"/>
    <col min="13055" max="13055" width="4.875" style="17" customWidth="1"/>
    <col min="13056" max="13057" width="9.125" style="17" customWidth="1"/>
    <col min="13058" max="13058" width="8.625" style="17" customWidth="1"/>
    <col min="13059" max="13060" width="7" style="17" customWidth="1"/>
    <col min="13061" max="13061" width="11.625" style="17" customWidth="1"/>
    <col min="13062" max="13062" width="6.625" style="17" customWidth="1"/>
    <col min="13063" max="13063" width="14.625" style="17" customWidth="1"/>
    <col min="13064" max="13065" width="12.625" style="17" customWidth="1"/>
    <col min="13066" max="13066" width="1.875" style="17" customWidth="1"/>
    <col min="13067" max="13067" width="1.625" style="17" customWidth="1"/>
    <col min="13068" max="13068" width="14.625" style="17" customWidth="1"/>
    <col min="13069" max="13307" width="9" style="17"/>
    <col min="13308" max="13308" width="0.875" style="17" customWidth="1"/>
    <col min="13309" max="13309" width="3.625" style="17" customWidth="1"/>
    <col min="13310" max="13310" width="19.625" style="17" customWidth="1"/>
    <col min="13311" max="13311" width="4.875" style="17" customWidth="1"/>
    <col min="13312" max="13313" width="9.125" style="17" customWidth="1"/>
    <col min="13314" max="13314" width="8.625" style="17" customWidth="1"/>
    <col min="13315" max="13316" width="7" style="17" customWidth="1"/>
    <col min="13317" max="13317" width="11.625" style="17" customWidth="1"/>
    <col min="13318" max="13318" width="6.625" style="17" customWidth="1"/>
    <col min="13319" max="13319" width="14.625" style="17" customWidth="1"/>
    <col min="13320" max="13321" width="12.625" style="17" customWidth="1"/>
    <col min="13322" max="13322" width="1.875" style="17" customWidth="1"/>
    <col min="13323" max="13323" width="1.625" style="17" customWidth="1"/>
    <col min="13324" max="13324" width="14.625" style="17" customWidth="1"/>
    <col min="13325" max="13563" width="9" style="17"/>
    <col min="13564" max="13564" width="0.875" style="17" customWidth="1"/>
    <col min="13565" max="13565" width="3.625" style="17" customWidth="1"/>
    <col min="13566" max="13566" width="19.625" style="17" customWidth="1"/>
    <col min="13567" max="13567" width="4.875" style="17" customWidth="1"/>
    <col min="13568" max="13569" width="9.125" style="17" customWidth="1"/>
    <col min="13570" max="13570" width="8.625" style="17" customWidth="1"/>
    <col min="13571" max="13572" width="7" style="17" customWidth="1"/>
    <col min="13573" max="13573" width="11.625" style="17" customWidth="1"/>
    <col min="13574" max="13574" width="6.625" style="17" customWidth="1"/>
    <col min="13575" max="13575" width="14.625" style="17" customWidth="1"/>
    <col min="13576" max="13577" width="12.625" style="17" customWidth="1"/>
    <col min="13578" max="13578" width="1.875" style="17" customWidth="1"/>
    <col min="13579" max="13579" width="1.625" style="17" customWidth="1"/>
    <col min="13580" max="13580" width="14.625" style="17" customWidth="1"/>
    <col min="13581" max="13819" width="9" style="17"/>
    <col min="13820" max="13820" width="0.875" style="17" customWidth="1"/>
    <col min="13821" max="13821" width="3.625" style="17" customWidth="1"/>
    <col min="13822" max="13822" width="19.625" style="17" customWidth="1"/>
    <col min="13823" max="13823" width="4.875" style="17" customWidth="1"/>
    <col min="13824" max="13825" width="9.125" style="17" customWidth="1"/>
    <col min="13826" max="13826" width="8.625" style="17" customWidth="1"/>
    <col min="13827" max="13828" width="7" style="17" customWidth="1"/>
    <col min="13829" max="13829" width="11.625" style="17" customWidth="1"/>
    <col min="13830" max="13830" width="6.625" style="17" customWidth="1"/>
    <col min="13831" max="13831" width="14.625" style="17" customWidth="1"/>
    <col min="13832" max="13833" width="12.625" style="17" customWidth="1"/>
    <col min="13834" max="13834" width="1.875" style="17" customWidth="1"/>
    <col min="13835" max="13835" width="1.625" style="17" customWidth="1"/>
    <col min="13836" max="13836" width="14.625" style="17" customWidth="1"/>
    <col min="13837" max="14075" width="9" style="17"/>
    <col min="14076" max="14076" width="0.875" style="17" customWidth="1"/>
    <col min="14077" max="14077" width="3.625" style="17" customWidth="1"/>
    <col min="14078" max="14078" width="19.625" style="17" customWidth="1"/>
    <col min="14079" max="14079" width="4.875" style="17" customWidth="1"/>
    <col min="14080" max="14081" width="9.125" style="17" customWidth="1"/>
    <col min="14082" max="14082" width="8.625" style="17" customWidth="1"/>
    <col min="14083" max="14084" width="7" style="17" customWidth="1"/>
    <col min="14085" max="14085" width="11.625" style="17" customWidth="1"/>
    <col min="14086" max="14086" width="6.625" style="17" customWidth="1"/>
    <col min="14087" max="14087" width="14.625" style="17" customWidth="1"/>
    <col min="14088" max="14089" width="12.625" style="17" customWidth="1"/>
    <col min="14090" max="14090" width="1.875" style="17" customWidth="1"/>
    <col min="14091" max="14091" width="1.625" style="17" customWidth="1"/>
    <col min="14092" max="14092" width="14.625" style="17" customWidth="1"/>
    <col min="14093" max="14331" width="9" style="17"/>
    <col min="14332" max="14332" width="0.875" style="17" customWidth="1"/>
    <col min="14333" max="14333" width="3.625" style="17" customWidth="1"/>
    <col min="14334" max="14334" width="19.625" style="17" customWidth="1"/>
    <col min="14335" max="14335" width="4.875" style="17" customWidth="1"/>
    <col min="14336" max="14337" width="9.125" style="17" customWidth="1"/>
    <col min="14338" max="14338" width="8.625" style="17" customWidth="1"/>
    <col min="14339" max="14340" width="7" style="17" customWidth="1"/>
    <col min="14341" max="14341" width="11.625" style="17" customWidth="1"/>
    <col min="14342" max="14342" width="6.625" style="17" customWidth="1"/>
    <col min="14343" max="14343" width="14.625" style="17" customWidth="1"/>
    <col min="14344" max="14345" width="12.625" style="17" customWidth="1"/>
    <col min="14346" max="14346" width="1.875" style="17" customWidth="1"/>
    <col min="14347" max="14347" width="1.625" style="17" customWidth="1"/>
    <col min="14348" max="14348" width="14.625" style="17" customWidth="1"/>
    <col min="14349" max="14587" width="9" style="17"/>
    <col min="14588" max="14588" width="0.875" style="17" customWidth="1"/>
    <col min="14589" max="14589" width="3.625" style="17" customWidth="1"/>
    <col min="14590" max="14590" width="19.625" style="17" customWidth="1"/>
    <col min="14591" max="14591" width="4.875" style="17" customWidth="1"/>
    <col min="14592" max="14593" width="9.125" style="17" customWidth="1"/>
    <col min="14594" max="14594" width="8.625" style="17" customWidth="1"/>
    <col min="14595" max="14596" width="7" style="17" customWidth="1"/>
    <col min="14597" max="14597" width="11.625" style="17" customWidth="1"/>
    <col min="14598" max="14598" width="6.625" style="17" customWidth="1"/>
    <col min="14599" max="14599" width="14.625" style="17" customWidth="1"/>
    <col min="14600" max="14601" width="12.625" style="17" customWidth="1"/>
    <col min="14602" max="14602" width="1.875" style="17" customWidth="1"/>
    <col min="14603" max="14603" width="1.625" style="17" customWidth="1"/>
    <col min="14604" max="14604" width="14.625" style="17" customWidth="1"/>
    <col min="14605" max="14843" width="9" style="17"/>
    <col min="14844" max="14844" width="0.875" style="17" customWidth="1"/>
    <col min="14845" max="14845" width="3.625" style="17" customWidth="1"/>
    <col min="14846" max="14846" width="19.625" style="17" customWidth="1"/>
    <col min="14847" max="14847" width="4.875" style="17" customWidth="1"/>
    <col min="14848" max="14849" width="9.125" style="17" customWidth="1"/>
    <col min="14850" max="14850" width="8.625" style="17" customWidth="1"/>
    <col min="14851" max="14852" width="7" style="17" customWidth="1"/>
    <col min="14853" max="14853" width="11.625" style="17" customWidth="1"/>
    <col min="14854" max="14854" width="6.625" style="17" customWidth="1"/>
    <col min="14855" max="14855" width="14.625" style="17" customWidth="1"/>
    <col min="14856" max="14857" width="12.625" style="17" customWidth="1"/>
    <col min="14858" max="14858" width="1.875" style="17" customWidth="1"/>
    <col min="14859" max="14859" width="1.625" style="17" customWidth="1"/>
    <col min="14860" max="14860" width="14.625" style="17" customWidth="1"/>
    <col min="14861" max="15099" width="9" style="17"/>
    <col min="15100" max="15100" width="0.875" style="17" customWidth="1"/>
    <col min="15101" max="15101" width="3.625" style="17" customWidth="1"/>
    <col min="15102" max="15102" width="19.625" style="17" customWidth="1"/>
    <col min="15103" max="15103" width="4.875" style="17" customWidth="1"/>
    <col min="15104" max="15105" width="9.125" style="17" customWidth="1"/>
    <col min="15106" max="15106" width="8.625" style="17" customWidth="1"/>
    <col min="15107" max="15108" width="7" style="17" customWidth="1"/>
    <col min="15109" max="15109" width="11.625" style="17" customWidth="1"/>
    <col min="15110" max="15110" width="6.625" style="17" customWidth="1"/>
    <col min="15111" max="15111" width="14.625" style="17" customWidth="1"/>
    <col min="15112" max="15113" width="12.625" style="17" customWidth="1"/>
    <col min="15114" max="15114" width="1.875" style="17" customWidth="1"/>
    <col min="15115" max="15115" width="1.625" style="17" customWidth="1"/>
    <col min="15116" max="15116" width="14.625" style="17" customWidth="1"/>
    <col min="15117" max="15355" width="9" style="17"/>
    <col min="15356" max="15356" width="0.875" style="17" customWidth="1"/>
    <col min="15357" max="15357" width="3.625" style="17" customWidth="1"/>
    <col min="15358" max="15358" width="19.625" style="17" customWidth="1"/>
    <col min="15359" max="15359" width="4.875" style="17" customWidth="1"/>
    <col min="15360" max="15361" width="9.125" style="17" customWidth="1"/>
    <col min="15362" max="15362" width="8.625" style="17" customWidth="1"/>
    <col min="15363" max="15364" width="7" style="17" customWidth="1"/>
    <col min="15365" max="15365" width="11.625" style="17" customWidth="1"/>
    <col min="15366" max="15366" width="6.625" style="17" customWidth="1"/>
    <col min="15367" max="15367" width="14.625" style="17" customWidth="1"/>
    <col min="15368" max="15369" width="12.625" style="17" customWidth="1"/>
    <col min="15370" max="15370" width="1.875" style="17" customWidth="1"/>
    <col min="15371" max="15371" width="1.625" style="17" customWidth="1"/>
    <col min="15372" max="15372" width="14.625" style="17" customWidth="1"/>
    <col min="15373" max="15611" width="9" style="17"/>
    <col min="15612" max="15612" width="0.875" style="17" customWidth="1"/>
    <col min="15613" max="15613" width="3.625" style="17" customWidth="1"/>
    <col min="15614" max="15614" width="19.625" style="17" customWidth="1"/>
    <col min="15615" max="15615" width="4.875" style="17" customWidth="1"/>
    <col min="15616" max="15617" width="9.125" style="17" customWidth="1"/>
    <col min="15618" max="15618" width="8.625" style="17" customWidth="1"/>
    <col min="15619" max="15620" width="7" style="17" customWidth="1"/>
    <col min="15621" max="15621" width="11.625" style="17" customWidth="1"/>
    <col min="15622" max="15622" width="6.625" style="17" customWidth="1"/>
    <col min="15623" max="15623" width="14.625" style="17" customWidth="1"/>
    <col min="15624" max="15625" width="12.625" style="17" customWidth="1"/>
    <col min="15626" max="15626" width="1.875" style="17" customWidth="1"/>
    <col min="15627" max="15627" width="1.625" style="17" customWidth="1"/>
    <col min="15628" max="15628" width="14.625" style="17" customWidth="1"/>
    <col min="15629" max="15867" width="9" style="17"/>
    <col min="15868" max="15868" width="0.875" style="17" customWidth="1"/>
    <col min="15869" max="15869" width="3.625" style="17" customWidth="1"/>
    <col min="15870" max="15870" width="19.625" style="17" customWidth="1"/>
    <col min="15871" max="15871" width="4.875" style="17" customWidth="1"/>
    <col min="15872" max="15873" width="9.125" style="17" customWidth="1"/>
    <col min="15874" max="15874" width="8.625" style="17" customWidth="1"/>
    <col min="15875" max="15876" width="7" style="17" customWidth="1"/>
    <col min="15877" max="15877" width="11.625" style="17" customWidth="1"/>
    <col min="15878" max="15878" width="6.625" style="17" customWidth="1"/>
    <col min="15879" max="15879" width="14.625" style="17" customWidth="1"/>
    <col min="15880" max="15881" width="12.625" style="17" customWidth="1"/>
    <col min="15882" max="15882" width="1.875" style="17" customWidth="1"/>
    <col min="15883" max="15883" width="1.625" style="17" customWidth="1"/>
    <col min="15884" max="15884" width="14.625" style="17" customWidth="1"/>
    <col min="15885" max="16123" width="9" style="17"/>
    <col min="16124" max="16124" width="0.875" style="17" customWidth="1"/>
    <col min="16125" max="16125" width="3.625" style="17" customWidth="1"/>
    <col min="16126" max="16126" width="19.625" style="17" customWidth="1"/>
    <col min="16127" max="16127" width="4.875" style="17" customWidth="1"/>
    <col min="16128" max="16129" width="9.125" style="17" customWidth="1"/>
    <col min="16130" max="16130" width="8.625" style="17" customWidth="1"/>
    <col min="16131" max="16132" width="7" style="17" customWidth="1"/>
    <col min="16133" max="16133" width="11.625" style="17" customWidth="1"/>
    <col min="16134" max="16134" width="6.625" style="17" customWidth="1"/>
    <col min="16135" max="16135" width="14.625" style="17" customWidth="1"/>
    <col min="16136" max="16137" width="12.625" style="17" customWidth="1"/>
    <col min="16138" max="16138" width="1.875" style="17" customWidth="1"/>
    <col min="16139" max="16139" width="1.625" style="17" customWidth="1"/>
    <col min="16140" max="16140" width="14.625" style="17" customWidth="1"/>
    <col min="16141" max="16384" width="9" style="17"/>
  </cols>
  <sheetData>
    <row r="1" spans="2:15" s="307" customFormat="1" ht="28.5" customHeight="1">
      <c r="B1" s="307" t="s">
        <v>85</v>
      </c>
      <c r="C1" s="308"/>
      <c r="D1" s="308"/>
      <c r="E1" s="308"/>
      <c r="F1" s="308"/>
      <c r="G1" s="308"/>
      <c r="H1" s="308"/>
      <c r="I1" s="308"/>
      <c r="J1" s="309"/>
      <c r="K1" s="309"/>
      <c r="L1" s="309"/>
      <c r="M1" s="309"/>
    </row>
    <row r="2" spans="2:15" s="307" customFormat="1" ht="22.5" customHeight="1" thickBot="1">
      <c r="B2" s="855"/>
      <c r="C2" s="706" t="s">
        <v>627</v>
      </c>
      <c r="D2" s="308"/>
      <c r="E2" s="308"/>
      <c r="F2" s="308"/>
      <c r="G2" s="308"/>
      <c r="H2" s="308"/>
      <c r="I2" s="308"/>
      <c r="J2" s="309"/>
      <c r="K2" s="309"/>
      <c r="L2" s="199" t="str">
        <f>'発注書（表紙） '!P2</f>
        <v>2026年4月改訂版</v>
      </c>
      <c r="M2" s="309"/>
    </row>
    <row r="3" spans="2:15" s="307" customFormat="1" ht="25.5" thickBot="1">
      <c r="B3" s="1371" t="s">
        <v>603</v>
      </c>
      <c r="C3" s="1372"/>
      <c r="D3" s="1372"/>
      <c r="E3" s="1372"/>
      <c r="F3" s="1373"/>
      <c r="G3" s="308"/>
      <c r="H3" s="308"/>
      <c r="I3" s="308"/>
      <c r="J3" s="309"/>
      <c r="K3" s="309"/>
      <c r="L3" s="199"/>
      <c r="M3" s="309"/>
    </row>
    <row r="4" spans="2:15" s="809" customFormat="1" ht="27.75" customHeight="1" thickBot="1">
      <c r="B4" s="1231" t="s">
        <v>46</v>
      </c>
      <c r="C4" s="1232"/>
      <c r="D4" s="1232"/>
      <c r="E4" s="1232"/>
      <c r="F4" s="817"/>
      <c r="G4" s="819" t="s">
        <v>47</v>
      </c>
      <c r="H4" s="1291" t="s">
        <v>48</v>
      </c>
      <c r="I4" s="1292"/>
      <c r="J4" s="819" t="s">
        <v>103</v>
      </c>
      <c r="K4" s="819" t="s">
        <v>45</v>
      </c>
      <c r="L4" s="820" t="s">
        <v>50</v>
      </c>
    </row>
    <row r="5" spans="2:15" s="313" customFormat="1" ht="22.5" customHeight="1" thickTop="1" thickBot="1">
      <c r="B5" s="856">
        <v>1</v>
      </c>
      <c r="C5" s="1374" t="s">
        <v>86</v>
      </c>
      <c r="D5" s="1375"/>
      <c r="E5" s="1375"/>
      <c r="F5" s="1376"/>
      <c r="G5" s="857"/>
      <c r="H5" s="1377">
        <v>8000</v>
      </c>
      <c r="I5" s="1378"/>
      <c r="J5" s="858" t="str">
        <f t="shared" ref="J5:J10" si="0">IF(G5="","",G5*H5)</f>
        <v/>
      </c>
      <c r="K5" s="859">
        <v>0.875</v>
      </c>
      <c r="L5" s="860" t="str">
        <f t="shared" ref="L5:L10" si="1">IF(G5="","",J5*K5)</f>
        <v/>
      </c>
    </row>
    <row r="6" spans="2:15" s="313" customFormat="1" ht="22.5" customHeight="1" thickTop="1">
      <c r="B6" s="374">
        <v>2</v>
      </c>
      <c r="C6" s="1379" t="s">
        <v>87</v>
      </c>
      <c r="D6" s="1380"/>
      <c r="E6" s="1380"/>
      <c r="F6" s="1381"/>
      <c r="G6" s="861"/>
      <c r="H6" s="1382">
        <v>1400000</v>
      </c>
      <c r="I6" s="1383"/>
      <c r="J6" s="774" t="str">
        <f t="shared" si="0"/>
        <v/>
      </c>
      <c r="K6" s="862">
        <v>0.92</v>
      </c>
      <c r="L6" s="776" t="str">
        <f t="shared" si="1"/>
        <v/>
      </c>
    </row>
    <row r="7" spans="2:15" s="313" customFormat="1" ht="22.5" customHeight="1">
      <c r="B7" s="378">
        <v>3</v>
      </c>
      <c r="C7" s="1384" t="s">
        <v>88</v>
      </c>
      <c r="D7" s="1385"/>
      <c r="E7" s="1385"/>
      <c r="F7" s="1386"/>
      <c r="G7" s="863"/>
      <c r="H7" s="1387">
        <v>900000</v>
      </c>
      <c r="I7" s="1388"/>
      <c r="J7" s="864" t="str">
        <f t="shared" si="0"/>
        <v/>
      </c>
      <c r="K7" s="865">
        <v>0.92</v>
      </c>
      <c r="L7" s="866" t="str">
        <f t="shared" si="1"/>
        <v/>
      </c>
    </row>
    <row r="8" spans="2:15" s="313" customFormat="1" ht="22.5" customHeight="1">
      <c r="B8" s="378">
        <v>4</v>
      </c>
      <c r="C8" s="867" t="s">
        <v>89</v>
      </c>
      <c r="D8" s="868"/>
      <c r="E8" s="868"/>
      <c r="F8" s="869"/>
      <c r="G8" s="863"/>
      <c r="H8" s="1387">
        <v>650000</v>
      </c>
      <c r="I8" s="1388"/>
      <c r="J8" s="864" t="str">
        <f t="shared" si="0"/>
        <v/>
      </c>
      <c r="K8" s="865">
        <v>0.92</v>
      </c>
      <c r="L8" s="866" t="str">
        <f t="shared" si="1"/>
        <v/>
      </c>
    </row>
    <row r="9" spans="2:15" s="313" customFormat="1" ht="22.5" customHeight="1">
      <c r="B9" s="378">
        <v>5</v>
      </c>
      <c r="C9" s="867" t="s">
        <v>90</v>
      </c>
      <c r="D9" s="868"/>
      <c r="E9" s="868"/>
      <c r="F9" s="869"/>
      <c r="G9" s="863"/>
      <c r="H9" s="1387">
        <v>320000</v>
      </c>
      <c r="I9" s="1388"/>
      <c r="J9" s="864" t="str">
        <f t="shared" si="0"/>
        <v/>
      </c>
      <c r="K9" s="865">
        <v>0.92</v>
      </c>
      <c r="L9" s="866" t="str">
        <f t="shared" si="1"/>
        <v/>
      </c>
    </row>
    <row r="10" spans="2:15" s="313" customFormat="1" ht="22.5" customHeight="1" thickBot="1">
      <c r="B10" s="388">
        <v>6</v>
      </c>
      <c r="C10" s="1389" t="s">
        <v>91</v>
      </c>
      <c r="D10" s="1390"/>
      <c r="E10" s="1390"/>
      <c r="F10" s="1391"/>
      <c r="G10" s="787"/>
      <c r="H10" s="1392">
        <v>220000</v>
      </c>
      <c r="I10" s="1393"/>
      <c r="J10" s="411" t="str">
        <f t="shared" si="0"/>
        <v/>
      </c>
      <c r="K10" s="870">
        <v>0.92</v>
      </c>
      <c r="L10" s="412" t="str">
        <f t="shared" si="1"/>
        <v/>
      </c>
    </row>
    <row r="11" spans="2:15" s="313" customFormat="1" ht="18" customHeight="1" thickBot="1">
      <c r="B11" s="381" t="s">
        <v>53</v>
      </c>
      <c r="C11" s="1394"/>
      <c r="D11" s="1394"/>
      <c r="E11" s="1394"/>
      <c r="F11" s="1394"/>
      <c r="G11" s="1395"/>
      <c r="H11" s="1396" t="s">
        <v>54</v>
      </c>
      <c r="I11" s="1397"/>
      <c r="J11" s="408">
        <f>SUM(J5:J10)</f>
        <v>0</v>
      </c>
      <c r="K11" s="409"/>
      <c r="L11" s="383">
        <f>SUM(L5:L10)</f>
        <v>0</v>
      </c>
    </row>
    <row r="12" spans="2:15" ht="19.5" thickBot="1">
      <c r="C12" s="557"/>
      <c r="N12" s="1018"/>
      <c r="O12" s="1018"/>
    </row>
    <row r="13" spans="2:15" s="141" customFormat="1" ht="19.5" customHeight="1" thickBot="1">
      <c r="B13" s="1308" t="s">
        <v>601</v>
      </c>
      <c r="C13" s="1309"/>
      <c r="D13" s="1306" t="s">
        <v>68</v>
      </c>
      <c r="E13" s="1306"/>
      <c r="F13" s="1306"/>
      <c r="G13" s="216"/>
      <c r="H13" s="1306" t="s">
        <v>69</v>
      </c>
      <c r="I13" s="1306"/>
      <c r="J13" s="1307"/>
      <c r="K13" s="715"/>
      <c r="L13" s="107"/>
      <c r="M13" s="156"/>
    </row>
    <row r="14" spans="2:15" s="156" customFormat="1" ht="18" customHeight="1" thickTop="1" thickBot="1">
      <c r="B14" s="1310"/>
      <c r="C14" s="1311"/>
      <c r="D14" s="1369"/>
      <c r="E14" s="1369"/>
      <c r="F14" s="1369"/>
      <c r="G14" s="218" t="s">
        <v>30</v>
      </c>
      <c r="H14" s="1369"/>
      <c r="I14" s="1369"/>
      <c r="J14" s="1370"/>
      <c r="K14" s="715"/>
      <c r="L14" s="107"/>
    </row>
    <row r="15" spans="2:15">
      <c r="B15" s="111"/>
      <c r="C15" s="111"/>
      <c r="D15" s="112"/>
      <c r="E15" s="112"/>
      <c r="F15" s="112"/>
      <c r="G15" s="112"/>
      <c r="H15" s="112"/>
      <c r="I15" s="112"/>
      <c r="J15" s="112"/>
      <c r="K15" s="112"/>
    </row>
    <row r="16" spans="2:15">
      <c r="B16" s="719"/>
      <c r="C16" s="871" t="s">
        <v>92</v>
      </c>
      <c r="D16" s="301"/>
      <c r="E16" s="294"/>
      <c r="F16" s="294"/>
      <c r="G16" s="294"/>
    </row>
    <row r="17" spans="1:6" s="301" customFormat="1" ht="13.5" customHeight="1">
      <c r="A17" s="719"/>
      <c r="C17" s="294" t="s">
        <v>93</v>
      </c>
      <c r="D17" s="294"/>
      <c r="E17" s="294"/>
      <c r="F17" s="294"/>
    </row>
    <row r="18" spans="1:6" ht="19.5">
      <c r="B18" s="301"/>
      <c r="C18" s="322" t="s">
        <v>602</v>
      </c>
    </row>
    <row r="19" spans="1:6">
      <c r="B19" s="301"/>
      <c r="C19" s="294" t="s">
        <v>94</v>
      </c>
    </row>
    <row r="20" spans="1:6">
      <c r="B20" s="301"/>
      <c r="C20" s="716"/>
    </row>
  </sheetData>
  <mergeCells count="21">
    <mergeCell ref="N12:O12"/>
    <mergeCell ref="B3:F3"/>
    <mergeCell ref="B4:E4"/>
    <mergeCell ref="H4:I4"/>
    <mergeCell ref="C5:F5"/>
    <mergeCell ref="H5:I5"/>
    <mergeCell ref="C6:F6"/>
    <mergeCell ref="H6:I6"/>
    <mergeCell ref="C7:F7"/>
    <mergeCell ref="H7:I7"/>
    <mergeCell ref="H8:I8"/>
    <mergeCell ref="H9:I9"/>
    <mergeCell ref="C10:F10"/>
    <mergeCell ref="H10:I10"/>
    <mergeCell ref="C11:G11"/>
    <mergeCell ref="H11:I11"/>
    <mergeCell ref="B13:C14"/>
    <mergeCell ref="D13:F13"/>
    <mergeCell ref="H13:J13"/>
    <mergeCell ref="D14:F14"/>
    <mergeCell ref="H14:J14"/>
  </mergeCells>
  <phoneticPr fontId="3"/>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01" r:id="rId4" name="Check Box 1">
              <controlPr locked="0" defaultSize="0" autoFill="0" autoLine="0" autoPict="0">
                <anchor moveWithCells="1">
                  <from>
                    <xdr:col>2</xdr:col>
                    <xdr:colOff>857250</xdr:colOff>
                    <xdr:row>2</xdr:row>
                    <xdr:rowOff>47625</xdr:rowOff>
                  </from>
                  <to>
                    <xdr:col>2</xdr:col>
                    <xdr:colOff>1057275</xdr:colOff>
                    <xdr:row>2</xdr:row>
                    <xdr:rowOff>190500</xdr:rowOff>
                  </to>
                </anchor>
              </controlPr>
            </control>
          </mc:Choice>
        </mc:AlternateContent>
        <mc:AlternateContent xmlns:mc="http://schemas.openxmlformats.org/markup-compatibility/2006">
          <mc:Choice Requires="x14">
            <control shapeId="307202" r:id="rId5" name="Check Box 2">
              <controlPr locked="0" defaultSize="0" autoFill="0" autoLine="0" autoPict="0">
                <anchor moveWithCells="1">
                  <from>
                    <xdr:col>2</xdr:col>
                    <xdr:colOff>190500</xdr:colOff>
                    <xdr:row>2</xdr:row>
                    <xdr:rowOff>47625</xdr:rowOff>
                  </from>
                  <to>
                    <xdr:col>2</xdr:col>
                    <xdr:colOff>390525</xdr:colOff>
                    <xdr:row>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X83"/>
  <sheetViews>
    <sheetView showGridLines="0" zoomScale="85" zoomScaleNormal="85" zoomScaleSheetLayoutView="85" workbookViewId="0"/>
  </sheetViews>
  <sheetFormatPr defaultColWidth="9" defaultRowHeight="18.75"/>
  <cols>
    <col min="1" max="1" width="1.625" style="156" customWidth="1"/>
    <col min="2" max="2" width="3.625" style="156" customWidth="1"/>
    <col min="3" max="3" width="8" style="156" customWidth="1"/>
    <col min="4" max="4" width="10.5" style="156" customWidth="1"/>
    <col min="5" max="5" width="6.125" style="156" customWidth="1"/>
    <col min="6" max="6" width="21.125" style="156" customWidth="1"/>
    <col min="7" max="7" width="16.5" style="156" customWidth="1"/>
    <col min="8" max="8" width="13.75" style="156" customWidth="1"/>
    <col min="9" max="9" width="13.875" style="156" customWidth="1"/>
    <col min="10" max="10" width="15.25" style="156" customWidth="1"/>
    <col min="11" max="11" width="11" style="156" customWidth="1"/>
    <col min="12" max="12" width="17.375" style="156" customWidth="1"/>
    <col min="13" max="13" width="15.25" style="156" customWidth="1"/>
    <col min="14" max="14" width="2.5" style="156" customWidth="1"/>
    <col min="15" max="15" width="3.5" style="156" bestFit="1" customWidth="1"/>
    <col min="16" max="17" width="11.375" style="156" customWidth="1"/>
    <col min="18" max="19" width="9" style="156" customWidth="1"/>
    <col min="20" max="20" width="10.5" style="156" hidden="1" customWidth="1"/>
    <col min="21" max="21" width="12.625" style="156" hidden="1" customWidth="1"/>
    <col min="22" max="24" width="12.625" style="156" customWidth="1"/>
    <col min="25" max="16384" width="9" style="156"/>
  </cols>
  <sheetData>
    <row r="1" spans="1:24" s="155" customFormat="1" ht="27.75" customHeight="1">
      <c r="B1" s="155" t="s">
        <v>551</v>
      </c>
      <c r="D1" s="157"/>
      <c r="E1" s="157"/>
      <c r="F1" s="157"/>
      <c r="G1" s="157"/>
      <c r="H1" s="157"/>
      <c r="I1" s="157"/>
      <c r="J1" s="158"/>
      <c r="K1" s="158"/>
      <c r="L1" s="158"/>
      <c r="M1" s="158"/>
      <c r="O1" s="156"/>
    </row>
    <row r="2" spans="1:24" s="155" customFormat="1" ht="24.75">
      <c r="B2" s="656"/>
      <c r="C2" s="656"/>
      <c r="D2" s="157"/>
      <c r="E2" s="157"/>
      <c r="F2" s="157"/>
      <c r="G2" s="157"/>
      <c r="H2" s="157"/>
      <c r="I2" s="157"/>
      <c r="J2" s="158"/>
      <c r="K2" s="158"/>
      <c r="L2" s="158"/>
      <c r="M2" s="159" t="str">
        <f>'発注書（表紙） '!P2</f>
        <v>2026年4月改訂版</v>
      </c>
      <c r="O2" s="156"/>
    </row>
    <row r="3" spans="1:24" s="633" customFormat="1" ht="18.75" customHeight="1">
      <c r="A3" s="200" t="s">
        <v>654</v>
      </c>
      <c r="B3" s="156"/>
      <c r="C3" s="156"/>
      <c r="O3" s="77"/>
    </row>
    <row r="4" spans="1:24" s="633" customFormat="1" ht="8.25" customHeight="1">
      <c r="A4" s="657"/>
      <c r="O4" s="77"/>
    </row>
    <row r="5" spans="1:24" ht="18.75" customHeight="1" thickBot="1">
      <c r="B5" s="200" t="s">
        <v>44</v>
      </c>
      <c r="C5" s="200"/>
      <c r="D5" s="597"/>
      <c r="E5" s="597"/>
      <c r="F5" s="597"/>
      <c r="G5" s="597"/>
      <c r="H5" s="597"/>
      <c r="I5" s="597"/>
      <c r="J5" s="597"/>
      <c r="K5" s="597"/>
      <c r="L5" s="598"/>
      <c r="M5" s="597"/>
    </row>
    <row r="6" spans="1:24" s="77" customFormat="1" ht="18" customHeight="1" thickBot="1">
      <c r="B6" s="1425" t="s">
        <v>45</v>
      </c>
      <c r="C6" s="1426"/>
      <c r="D6" s="658"/>
      <c r="E6" s="66"/>
      <c r="F6" s="651"/>
      <c r="G6" s="659"/>
      <c r="H6" s="108"/>
      <c r="I6" s="108"/>
      <c r="J6" s="197"/>
      <c r="K6" s="156"/>
      <c r="L6" s="618"/>
      <c r="M6" s="196"/>
      <c r="O6" s="156"/>
      <c r="P6" s="660"/>
      <c r="Q6" s="660"/>
      <c r="R6" s="660"/>
      <c r="S6" s="661"/>
      <c r="T6" s="661"/>
    </row>
    <row r="7" spans="1:24" s="66" customFormat="1" ht="17.25" customHeight="1">
      <c r="B7" s="1427" t="s">
        <v>46</v>
      </c>
      <c r="C7" s="1428"/>
      <c r="D7" s="1428"/>
      <c r="E7" s="1428"/>
      <c r="F7" s="1428"/>
      <c r="G7" s="1431" t="s">
        <v>95</v>
      </c>
      <c r="H7" s="1433" t="s">
        <v>47</v>
      </c>
      <c r="I7" s="1433" t="s">
        <v>96</v>
      </c>
      <c r="J7" s="1433" t="s">
        <v>552</v>
      </c>
      <c r="K7" s="1433" t="s">
        <v>45</v>
      </c>
      <c r="L7" s="1449" t="s">
        <v>50</v>
      </c>
      <c r="M7" s="1451" t="s">
        <v>553</v>
      </c>
      <c r="O7" s="1453"/>
      <c r="P7" s="1447"/>
      <c r="Q7" s="1447"/>
      <c r="R7" s="662"/>
      <c r="S7" s="663"/>
      <c r="T7" s="663"/>
      <c r="U7" s="664"/>
      <c r="V7" s="664"/>
      <c r="W7" s="664"/>
      <c r="X7" s="664"/>
    </row>
    <row r="8" spans="1:24" s="66" customFormat="1" ht="15" customHeight="1" thickBot="1">
      <c r="B8" s="1429"/>
      <c r="C8" s="1430"/>
      <c r="D8" s="1430"/>
      <c r="E8" s="1430"/>
      <c r="F8" s="1430"/>
      <c r="G8" s="1432"/>
      <c r="H8" s="1432"/>
      <c r="I8" s="1432"/>
      <c r="J8" s="1432"/>
      <c r="K8" s="1432"/>
      <c r="L8" s="1450"/>
      <c r="M8" s="1452"/>
      <c r="O8" s="1453"/>
      <c r="P8" s="665"/>
      <c r="Q8" s="665"/>
      <c r="R8" s="666"/>
      <c r="S8" s="667"/>
      <c r="T8" s="668"/>
      <c r="U8" s="664"/>
      <c r="V8" s="664"/>
      <c r="W8" s="664"/>
      <c r="X8" s="664"/>
    </row>
    <row r="9" spans="1:24" s="77" customFormat="1" ht="19.5" customHeight="1" thickTop="1">
      <c r="B9" s="1435">
        <v>1</v>
      </c>
      <c r="C9" s="1438" t="s">
        <v>554</v>
      </c>
      <c r="D9" s="1439"/>
      <c r="E9" s="1439"/>
      <c r="F9" s="1440"/>
      <c r="G9" s="341">
        <v>300</v>
      </c>
      <c r="H9" s="342"/>
      <c r="I9" s="669">
        <v>2000000</v>
      </c>
      <c r="J9" s="670">
        <f t="shared" ref="J9:J14" si="0">H9*I9</f>
        <v>0</v>
      </c>
      <c r="K9" s="671">
        <f>D6</f>
        <v>0</v>
      </c>
      <c r="L9" s="91">
        <f t="shared" ref="L9:L31" si="1">J9*K9</f>
        <v>0</v>
      </c>
      <c r="M9" s="672">
        <v>0.12</v>
      </c>
      <c r="N9" s="156"/>
      <c r="O9" s="673"/>
      <c r="P9" s="665"/>
      <c r="Q9" s="665"/>
      <c r="R9" s="666"/>
      <c r="S9" s="667"/>
      <c r="T9" s="674"/>
      <c r="U9" s="675"/>
      <c r="V9" s="675"/>
      <c r="W9" s="675"/>
      <c r="X9" s="676"/>
    </row>
    <row r="10" spans="1:24" s="77" customFormat="1" ht="19.5" customHeight="1">
      <c r="B10" s="1436"/>
      <c r="C10" s="1441"/>
      <c r="D10" s="1442"/>
      <c r="E10" s="1442"/>
      <c r="F10" s="1443"/>
      <c r="G10" s="341">
        <v>500</v>
      </c>
      <c r="H10" s="342"/>
      <c r="I10" s="669">
        <v>3000000</v>
      </c>
      <c r="J10" s="670">
        <f t="shared" si="0"/>
        <v>0</v>
      </c>
      <c r="K10" s="671">
        <f>D6</f>
        <v>0</v>
      </c>
      <c r="L10" s="91">
        <f t="shared" si="1"/>
        <v>0</v>
      </c>
      <c r="M10" s="672">
        <v>0.12</v>
      </c>
      <c r="N10" s="156"/>
      <c r="O10" s="673"/>
      <c r="P10" s="665"/>
      <c r="Q10" s="665"/>
      <c r="R10" s="666"/>
      <c r="S10" s="667"/>
      <c r="T10" s="674"/>
      <c r="U10" s="675"/>
      <c r="V10" s="675"/>
      <c r="W10" s="675"/>
      <c r="X10" s="676"/>
    </row>
    <row r="11" spans="1:24" s="77" customFormat="1" ht="19.5" customHeight="1">
      <c r="B11" s="1436"/>
      <c r="C11" s="1441"/>
      <c r="D11" s="1442"/>
      <c r="E11" s="1442"/>
      <c r="F11" s="1443"/>
      <c r="G11" s="346">
        <v>1000</v>
      </c>
      <c r="H11" s="342"/>
      <c r="I11" s="669">
        <v>5000000</v>
      </c>
      <c r="J11" s="670">
        <f t="shared" si="0"/>
        <v>0</v>
      </c>
      <c r="K11" s="671">
        <f>D6</f>
        <v>0</v>
      </c>
      <c r="L11" s="91">
        <f t="shared" si="1"/>
        <v>0</v>
      </c>
      <c r="M11" s="672">
        <v>0.12</v>
      </c>
      <c r="N11" s="156"/>
      <c r="O11" s="673"/>
      <c r="P11" s="665"/>
      <c r="Q11" s="665"/>
      <c r="R11" s="666"/>
      <c r="S11" s="667"/>
      <c r="T11" s="674"/>
      <c r="U11" s="675"/>
      <c r="V11" s="675"/>
      <c r="W11" s="675"/>
      <c r="X11" s="676"/>
    </row>
    <row r="12" spans="1:24" s="77" customFormat="1" ht="19.5" customHeight="1">
      <c r="B12" s="1436"/>
      <c r="C12" s="1441"/>
      <c r="D12" s="1442"/>
      <c r="E12" s="1442"/>
      <c r="F12" s="1443"/>
      <c r="G12" s="346">
        <v>3000</v>
      </c>
      <c r="H12" s="342"/>
      <c r="I12" s="669">
        <v>10000000</v>
      </c>
      <c r="J12" s="670">
        <f t="shared" si="0"/>
        <v>0</v>
      </c>
      <c r="K12" s="671">
        <f>D6</f>
        <v>0</v>
      </c>
      <c r="L12" s="91">
        <f t="shared" si="1"/>
        <v>0</v>
      </c>
      <c r="M12" s="672">
        <v>0.12</v>
      </c>
      <c r="N12" s="156"/>
      <c r="O12" s="673"/>
      <c r="P12" s="665"/>
      <c r="Q12" s="665"/>
      <c r="R12" s="666"/>
      <c r="S12" s="667"/>
      <c r="T12" s="674"/>
      <c r="U12" s="675"/>
      <c r="V12" s="675"/>
      <c r="W12" s="675"/>
      <c r="X12" s="676"/>
    </row>
    <row r="13" spans="1:24" s="77" customFormat="1" ht="19.5" customHeight="1">
      <c r="B13" s="1436"/>
      <c r="C13" s="1441"/>
      <c r="D13" s="1442"/>
      <c r="E13" s="1442"/>
      <c r="F13" s="1443"/>
      <c r="G13" s="346">
        <v>5000</v>
      </c>
      <c r="H13" s="342"/>
      <c r="I13" s="669">
        <v>15000000</v>
      </c>
      <c r="J13" s="670">
        <f t="shared" si="0"/>
        <v>0</v>
      </c>
      <c r="K13" s="671">
        <f>D6</f>
        <v>0</v>
      </c>
      <c r="L13" s="91">
        <f t="shared" si="1"/>
        <v>0</v>
      </c>
      <c r="M13" s="672">
        <v>0.12</v>
      </c>
      <c r="N13" s="156"/>
      <c r="O13" s="673"/>
      <c r="P13" s="665"/>
      <c r="Q13" s="665"/>
      <c r="R13" s="666"/>
      <c r="S13" s="667"/>
      <c r="T13" s="674"/>
      <c r="U13" s="675"/>
      <c r="V13" s="675"/>
      <c r="W13" s="675"/>
      <c r="X13" s="676"/>
    </row>
    <row r="14" spans="1:24" s="77" customFormat="1" ht="19.5" customHeight="1">
      <c r="B14" s="1436"/>
      <c r="C14" s="1444"/>
      <c r="D14" s="1445"/>
      <c r="E14" s="1445"/>
      <c r="F14" s="1446"/>
      <c r="G14" s="346">
        <v>10000</v>
      </c>
      <c r="H14" s="342"/>
      <c r="I14" s="669">
        <v>25000000</v>
      </c>
      <c r="J14" s="670">
        <f t="shared" si="0"/>
        <v>0</v>
      </c>
      <c r="K14" s="671">
        <f>D6</f>
        <v>0</v>
      </c>
      <c r="L14" s="91">
        <f t="shared" si="1"/>
        <v>0</v>
      </c>
      <c r="M14" s="672">
        <v>0.12</v>
      </c>
      <c r="N14" s="156"/>
      <c r="O14" s="673"/>
      <c r="P14" s="665"/>
      <c r="Q14" s="665"/>
      <c r="R14" s="666"/>
      <c r="S14" s="667"/>
      <c r="T14" s="674"/>
      <c r="U14" s="675"/>
      <c r="V14" s="675"/>
      <c r="W14" s="675"/>
      <c r="X14" s="676"/>
    </row>
    <row r="15" spans="1:24" s="77" customFormat="1" ht="19.5" customHeight="1">
      <c r="B15" s="1437"/>
      <c r="C15" s="1434" t="s">
        <v>555</v>
      </c>
      <c r="D15" s="1434"/>
      <c r="E15" s="1434"/>
      <c r="F15" s="1434"/>
      <c r="G15" s="303"/>
      <c r="H15" s="304"/>
      <c r="I15" s="677" t="str">
        <f>IF(ISERROR(J15),"金額を入力してください→","")</f>
        <v/>
      </c>
      <c r="J15" s="670">
        <f>IF(IF(G15="",0,IF(ISERROR(FIND("→",G15))=TRUE,IF(ISERROR(VLOOKUP(G15,T$38:U$39,2,FALSE)),0,VLOOKUP(G15,T$38:U$39,2,FALSE)),VLOOKUP(VALUE(RIGHT(G15,LEN(G15)-SEARCH("→",G15))),T$38:U$39,2,FALSE)-VLOOKUP(VALUE(LEFT(G15,SEARCH("→",G15)-1)),T$38:U$39,2,FALSE)))&lt;0,0,IF(G15="",0,IF(ISERROR(FIND("→",G15))=TRUE,IF(ISERROR(VLOOKUP(G15,T$38:U$39,2,FALSE)),0,VLOOKUP(G15,T$38:U$39,2,FALSE)),VLOOKUP(VALUE(RIGHT(G15,LEN(G15)-SEARCH("→",G15))),T$38:U$39,2,FALSE)-VLOOKUP(VALUE(LEFT(G15,SEARCH("→",G15)-1)),T$38:U$39,2,FALSE))))</f>
        <v>0</v>
      </c>
      <c r="K15" s="671">
        <f>D6</f>
        <v>0</v>
      </c>
      <c r="L15" s="91">
        <f t="shared" si="1"/>
        <v>0</v>
      </c>
      <c r="M15" s="672">
        <v>0.12</v>
      </c>
      <c r="N15" s="156"/>
      <c r="O15" s="673"/>
      <c r="P15" s="665"/>
      <c r="Q15" s="665"/>
      <c r="R15" s="666"/>
      <c r="S15" s="667"/>
      <c r="T15" s="674"/>
      <c r="U15" s="675"/>
      <c r="V15" s="675"/>
      <c r="W15" s="675"/>
      <c r="X15" s="676"/>
    </row>
    <row r="16" spans="1:24" s="77" customFormat="1" ht="19.5" customHeight="1">
      <c r="B16" s="1457">
        <v>2</v>
      </c>
      <c r="C16" s="1460" t="s">
        <v>556</v>
      </c>
      <c r="D16" s="1461"/>
      <c r="E16" s="1461"/>
      <c r="F16" s="1462"/>
      <c r="G16" s="341">
        <v>300</v>
      </c>
      <c r="H16" s="342"/>
      <c r="I16" s="678">
        <v>2000000</v>
      </c>
      <c r="J16" s="670">
        <f t="shared" ref="J16:J21" si="2">H16*I16</f>
        <v>0</v>
      </c>
      <c r="K16" s="679">
        <f>D6</f>
        <v>0</v>
      </c>
      <c r="L16" s="83">
        <f t="shared" si="1"/>
        <v>0</v>
      </c>
      <c r="M16" s="680">
        <v>0.14000000000000001</v>
      </c>
      <c r="N16" s="156"/>
      <c r="O16" s="673"/>
      <c r="P16" s="665"/>
      <c r="Q16" s="665"/>
      <c r="R16" s="666"/>
      <c r="S16" s="667"/>
      <c r="T16" s="674"/>
      <c r="U16" s="675"/>
      <c r="V16" s="675"/>
      <c r="W16" s="675"/>
      <c r="X16" s="676"/>
    </row>
    <row r="17" spans="2:24" s="77" customFormat="1" ht="19.5" customHeight="1">
      <c r="B17" s="1436"/>
      <c r="C17" s="1441"/>
      <c r="D17" s="1442"/>
      <c r="E17" s="1442"/>
      <c r="F17" s="1443"/>
      <c r="G17" s="341">
        <v>500</v>
      </c>
      <c r="H17" s="342"/>
      <c r="I17" s="678">
        <v>3000000</v>
      </c>
      <c r="J17" s="670">
        <f t="shared" si="2"/>
        <v>0</v>
      </c>
      <c r="K17" s="679">
        <f>D6</f>
        <v>0</v>
      </c>
      <c r="L17" s="83">
        <f t="shared" si="1"/>
        <v>0</v>
      </c>
      <c r="M17" s="680">
        <v>0.14000000000000001</v>
      </c>
      <c r="N17" s="156"/>
      <c r="O17" s="673"/>
      <c r="P17" s="665"/>
      <c r="Q17" s="665"/>
      <c r="R17" s="666"/>
      <c r="S17" s="667"/>
      <c r="T17" s="674"/>
      <c r="U17" s="675"/>
      <c r="V17" s="675"/>
      <c r="W17" s="675"/>
      <c r="X17" s="676"/>
    </row>
    <row r="18" spans="2:24" s="77" customFormat="1" ht="19.5" customHeight="1">
      <c r="B18" s="1436"/>
      <c r="C18" s="1441"/>
      <c r="D18" s="1442"/>
      <c r="E18" s="1442"/>
      <c r="F18" s="1443"/>
      <c r="G18" s="346">
        <v>1000</v>
      </c>
      <c r="H18" s="342"/>
      <c r="I18" s="678">
        <v>5000000</v>
      </c>
      <c r="J18" s="670">
        <f t="shared" si="2"/>
        <v>0</v>
      </c>
      <c r="K18" s="679">
        <f>D6</f>
        <v>0</v>
      </c>
      <c r="L18" s="83">
        <f t="shared" si="1"/>
        <v>0</v>
      </c>
      <c r="M18" s="680">
        <v>0.14000000000000001</v>
      </c>
      <c r="N18" s="156"/>
      <c r="O18" s="673"/>
      <c r="P18" s="665"/>
      <c r="Q18" s="665"/>
      <c r="R18" s="666"/>
      <c r="S18" s="667"/>
      <c r="T18" s="674"/>
      <c r="U18" s="675"/>
      <c r="V18" s="675"/>
      <c r="W18" s="675"/>
      <c r="X18" s="676"/>
    </row>
    <row r="19" spans="2:24" s="77" customFormat="1" ht="19.5" customHeight="1">
      <c r="B19" s="1436"/>
      <c r="C19" s="1441"/>
      <c r="D19" s="1442"/>
      <c r="E19" s="1442"/>
      <c r="F19" s="1443"/>
      <c r="G19" s="346">
        <v>3000</v>
      </c>
      <c r="H19" s="342"/>
      <c r="I19" s="678">
        <v>10000000</v>
      </c>
      <c r="J19" s="670">
        <f t="shared" si="2"/>
        <v>0</v>
      </c>
      <c r="K19" s="679">
        <f>D6</f>
        <v>0</v>
      </c>
      <c r="L19" s="83">
        <f t="shared" si="1"/>
        <v>0</v>
      </c>
      <c r="M19" s="680">
        <v>0.14000000000000001</v>
      </c>
      <c r="N19" s="156"/>
      <c r="O19" s="673"/>
      <c r="P19" s="665"/>
      <c r="Q19" s="665"/>
      <c r="R19" s="666"/>
      <c r="S19" s="667"/>
      <c r="T19" s="674"/>
      <c r="U19" s="675"/>
      <c r="V19" s="675"/>
      <c r="W19" s="675"/>
      <c r="X19" s="676"/>
    </row>
    <row r="20" spans="2:24" s="77" customFormat="1" ht="19.5" customHeight="1">
      <c r="B20" s="1436"/>
      <c r="C20" s="1441"/>
      <c r="D20" s="1442"/>
      <c r="E20" s="1442"/>
      <c r="F20" s="1443"/>
      <c r="G20" s="346">
        <v>5000</v>
      </c>
      <c r="H20" s="342"/>
      <c r="I20" s="678">
        <v>15000000</v>
      </c>
      <c r="J20" s="670">
        <f t="shared" si="2"/>
        <v>0</v>
      </c>
      <c r="K20" s="679">
        <f>D6</f>
        <v>0</v>
      </c>
      <c r="L20" s="83">
        <f t="shared" si="1"/>
        <v>0</v>
      </c>
      <c r="M20" s="680">
        <v>0.14000000000000001</v>
      </c>
      <c r="N20" s="156"/>
      <c r="O20" s="673"/>
      <c r="P20" s="665"/>
      <c r="Q20" s="665"/>
      <c r="R20" s="666"/>
      <c r="S20" s="681"/>
      <c r="T20" s="682"/>
      <c r="U20" s="675"/>
      <c r="V20" s="675"/>
      <c r="W20" s="675"/>
      <c r="X20" s="676"/>
    </row>
    <row r="21" spans="2:24" s="77" customFormat="1" ht="19.5" customHeight="1">
      <c r="B21" s="1436"/>
      <c r="C21" s="1444"/>
      <c r="D21" s="1445"/>
      <c r="E21" s="1445"/>
      <c r="F21" s="1446"/>
      <c r="G21" s="346">
        <v>10000</v>
      </c>
      <c r="H21" s="342"/>
      <c r="I21" s="678">
        <v>25000000</v>
      </c>
      <c r="J21" s="670">
        <f t="shared" si="2"/>
        <v>0</v>
      </c>
      <c r="K21" s="679">
        <f>D6</f>
        <v>0</v>
      </c>
      <c r="L21" s="83">
        <f t="shared" si="1"/>
        <v>0</v>
      </c>
      <c r="M21" s="680">
        <v>0.14000000000000001</v>
      </c>
      <c r="N21" s="156"/>
      <c r="O21" s="673"/>
      <c r="P21" s="665"/>
      <c r="Q21" s="665"/>
      <c r="R21" s="666"/>
      <c r="S21" s="681"/>
      <c r="T21" s="682"/>
      <c r="U21" s="675"/>
      <c r="V21" s="675"/>
      <c r="W21" s="675"/>
      <c r="X21" s="676"/>
    </row>
    <row r="22" spans="2:24" s="77" customFormat="1" ht="19.5" customHeight="1">
      <c r="B22" s="1437"/>
      <c r="C22" s="1454" t="s">
        <v>557</v>
      </c>
      <c r="D22" s="1455"/>
      <c r="E22" s="1455"/>
      <c r="F22" s="1456"/>
      <c r="G22" s="303"/>
      <c r="H22" s="151"/>
      <c r="I22" s="677" t="str">
        <f>IF(ISERROR(J22),"金額を入力してください→","")</f>
        <v/>
      </c>
      <c r="J22" s="683">
        <f>IF(IF(G22="",0,IF(ISERROR(FIND("→",G22))=TRUE,IF(ISERROR(VLOOKUP(G22,T$38:U$39,2,FALSE)),0,VLOOKUP(G22,T$38:U$39,2,FALSE)),VLOOKUP(VALUE(RIGHT(G22,LEN(G22)-SEARCH("→",G22))),T$38:U$39,2,FALSE)-VLOOKUP(VALUE(LEFT(G22,SEARCH("→",G22)-1)),T$38:U$39,2,FALSE)))&lt;0,0,IF(G22="",0,IF(ISERROR(FIND("→",G22))=TRUE,IF(ISERROR(VLOOKUP(G22,T$38:U$39,2,FALSE)),0,VLOOKUP(G22,T$38:U$39,2,FALSE)),VLOOKUP(VALUE(RIGHT(G22,LEN(G22)-SEARCH("→",G22))),T$38:U$39,2,FALSE)-VLOOKUP(VALUE(LEFT(G22,SEARCH("→",G22)-1)),T$38:U$39,2,FALSE))))</f>
        <v>0</v>
      </c>
      <c r="K22" s="679">
        <f>D6</f>
        <v>0</v>
      </c>
      <c r="L22" s="83">
        <f t="shared" si="1"/>
        <v>0</v>
      </c>
      <c r="M22" s="680">
        <v>0.14000000000000001</v>
      </c>
      <c r="N22" s="156"/>
      <c r="O22" s="673"/>
      <c r="P22" s="665"/>
      <c r="Q22" s="665"/>
      <c r="R22" s="666"/>
      <c r="S22" s="681"/>
      <c r="T22" s="682"/>
      <c r="U22" s="675"/>
      <c r="V22" s="675"/>
      <c r="W22" s="675"/>
      <c r="X22" s="676"/>
    </row>
    <row r="23" spans="2:24" s="77" customFormat="1" ht="19.5" customHeight="1">
      <c r="B23" s="1457">
        <v>3</v>
      </c>
      <c r="C23" s="1460" t="s">
        <v>558</v>
      </c>
      <c r="D23" s="1461"/>
      <c r="E23" s="1461"/>
      <c r="F23" s="1462"/>
      <c r="G23" s="341">
        <v>300</v>
      </c>
      <c r="H23" s="343"/>
      <c r="I23" s="678">
        <v>1800000</v>
      </c>
      <c r="J23" s="670">
        <f t="shared" ref="J23:J28" si="3">H23*I23</f>
        <v>0</v>
      </c>
      <c r="K23" s="679">
        <f>D6</f>
        <v>0</v>
      </c>
      <c r="L23" s="83">
        <f t="shared" si="1"/>
        <v>0</v>
      </c>
      <c r="M23" s="680">
        <v>0.12</v>
      </c>
      <c r="N23" s="156"/>
      <c r="O23" s="673"/>
      <c r="P23" s="665"/>
      <c r="Q23" s="665"/>
      <c r="R23" s="666"/>
      <c r="S23" s="681"/>
      <c r="T23" s="682"/>
      <c r="U23" s="675"/>
      <c r="V23" s="675"/>
      <c r="W23" s="675"/>
      <c r="X23" s="676"/>
    </row>
    <row r="24" spans="2:24" s="77" customFormat="1" ht="19.5" customHeight="1">
      <c r="B24" s="1436"/>
      <c r="C24" s="1441"/>
      <c r="D24" s="1442"/>
      <c r="E24" s="1442"/>
      <c r="F24" s="1443"/>
      <c r="G24" s="341">
        <v>500</v>
      </c>
      <c r="H24" s="343"/>
      <c r="I24" s="678">
        <v>2500000</v>
      </c>
      <c r="J24" s="670">
        <f t="shared" si="3"/>
        <v>0</v>
      </c>
      <c r="K24" s="679">
        <f>D6</f>
        <v>0</v>
      </c>
      <c r="L24" s="83">
        <f t="shared" si="1"/>
        <v>0</v>
      </c>
      <c r="M24" s="680">
        <v>0.12</v>
      </c>
      <c r="N24" s="156"/>
      <c r="O24" s="673"/>
      <c r="P24" s="665"/>
      <c r="Q24" s="665"/>
      <c r="R24" s="666"/>
      <c r="S24" s="681"/>
      <c r="T24" s="682"/>
      <c r="U24" s="675"/>
      <c r="V24" s="675"/>
      <c r="W24" s="675"/>
      <c r="X24" s="676"/>
    </row>
    <row r="25" spans="2:24" s="77" customFormat="1" ht="19.5" customHeight="1">
      <c r="B25" s="1436"/>
      <c r="C25" s="1441"/>
      <c r="D25" s="1442"/>
      <c r="E25" s="1442"/>
      <c r="F25" s="1443"/>
      <c r="G25" s="346">
        <v>1000</v>
      </c>
      <c r="H25" s="343"/>
      <c r="I25" s="678">
        <v>4000000</v>
      </c>
      <c r="J25" s="670">
        <f t="shared" si="3"/>
        <v>0</v>
      </c>
      <c r="K25" s="679">
        <f>D6</f>
        <v>0</v>
      </c>
      <c r="L25" s="83">
        <f t="shared" si="1"/>
        <v>0</v>
      </c>
      <c r="M25" s="680">
        <v>0.12</v>
      </c>
      <c r="N25" s="156"/>
      <c r="O25" s="673"/>
      <c r="P25" s="665"/>
      <c r="Q25" s="665"/>
      <c r="R25" s="666"/>
      <c r="S25" s="681"/>
      <c r="T25" s="682"/>
      <c r="U25" s="675"/>
      <c r="V25" s="675"/>
      <c r="W25" s="675"/>
      <c r="X25" s="676"/>
    </row>
    <row r="26" spans="2:24" s="77" customFormat="1" ht="19.5" customHeight="1">
      <c r="B26" s="1436"/>
      <c r="C26" s="1441"/>
      <c r="D26" s="1442"/>
      <c r="E26" s="1442"/>
      <c r="F26" s="1443"/>
      <c r="G26" s="346">
        <v>3000</v>
      </c>
      <c r="H26" s="343"/>
      <c r="I26" s="678">
        <v>6000000</v>
      </c>
      <c r="J26" s="670">
        <f t="shared" si="3"/>
        <v>0</v>
      </c>
      <c r="K26" s="679">
        <f>D6</f>
        <v>0</v>
      </c>
      <c r="L26" s="83">
        <f t="shared" si="1"/>
        <v>0</v>
      </c>
      <c r="M26" s="680">
        <v>0.12</v>
      </c>
      <c r="N26" s="156"/>
      <c r="O26" s="673"/>
      <c r="P26" s="665"/>
      <c r="Q26" s="665"/>
      <c r="R26" s="666"/>
      <c r="S26" s="681"/>
      <c r="T26" s="682"/>
      <c r="U26" s="675"/>
      <c r="V26" s="675"/>
      <c r="W26" s="675"/>
      <c r="X26" s="676"/>
    </row>
    <row r="27" spans="2:24" s="77" customFormat="1" ht="19.5" customHeight="1">
      <c r="B27" s="1436"/>
      <c r="C27" s="1441"/>
      <c r="D27" s="1442"/>
      <c r="E27" s="1442"/>
      <c r="F27" s="1443"/>
      <c r="G27" s="346">
        <v>5000</v>
      </c>
      <c r="H27" s="343"/>
      <c r="I27" s="678">
        <v>8000000</v>
      </c>
      <c r="J27" s="670">
        <f t="shared" si="3"/>
        <v>0</v>
      </c>
      <c r="K27" s="679">
        <f>D6</f>
        <v>0</v>
      </c>
      <c r="L27" s="83">
        <f t="shared" si="1"/>
        <v>0</v>
      </c>
      <c r="M27" s="680">
        <v>0.12</v>
      </c>
      <c r="N27" s="156"/>
      <c r="O27" s="673"/>
      <c r="P27" s="665"/>
      <c r="Q27" s="665"/>
      <c r="R27" s="666"/>
      <c r="S27" s="681"/>
      <c r="T27" s="682"/>
      <c r="U27" s="675"/>
      <c r="V27" s="675"/>
      <c r="W27" s="675"/>
      <c r="X27" s="676"/>
    </row>
    <row r="28" spans="2:24" s="77" customFormat="1" ht="19.5" customHeight="1">
      <c r="B28" s="1436"/>
      <c r="C28" s="1444"/>
      <c r="D28" s="1445"/>
      <c r="E28" s="1445"/>
      <c r="F28" s="1446"/>
      <c r="G28" s="346">
        <v>10000</v>
      </c>
      <c r="H28" s="343"/>
      <c r="I28" s="678">
        <v>10000000</v>
      </c>
      <c r="J28" s="670">
        <f t="shared" si="3"/>
        <v>0</v>
      </c>
      <c r="K28" s="679">
        <f>D6</f>
        <v>0</v>
      </c>
      <c r="L28" s="83">
        <f t="shared" si="1"/>
        <v>0</v>
      </c>
      <c r="M28" s="680">
        <v>0.12</v>
      </c>
      <c r="N28" s="156"/>
      <c r="O28" s="673"/>
      <c r="Q28" s="665"/>
      <c r="R28" s="666"/>
      <c r="S28" s="663"/>
      <c r="T28" s="682"/>
      <c r="U28" s="675"/>
      <c r="V28" s="675"/>
      <c r="W28" s="675"/>
      <c r="X28" s="676"/>
    </row>
    <row r="29" spans="2:24" s="77" customFormat="1" ht="19.5" customHeight="1">
      <c r="B29" s="1437"/>
      <c r="C29" s="1454" t="s">
        <v>559</v>
      </c>
      <c r="D29" s="1455"/>
      <c r="E29" s="1455"/>
      <c r="F29" s="1456"/>
      <c r="G29" s="303"/>
      <c r="H29" s="151"/>
      <c r="I29" s="677" t="str">
        <f>IF(ISERROR(J29),"金額を入力してください→","")</f>
        <v/>
      </c>
      <c r="J29" s="683">
        <f>IF(IF(G29="",0,IF(ISERROR(FIND("→",G29))=TRUE,IF(ISERROR(VLOOKUP(G29,T$48:U$53,2,FALSE)),0,VLOOKUP(G29,T$48:U$53,2,FALSE)),VLOOKUP(VALUE(RIGHT(G29,LEN(G29)-SEARCH("→",G29))),T$48:U$53,2,FALSE)-VLOOKUP(VALUE(LEFT(G29,SEARCH("→",G29)-1)),T$48:U$53,2,FALSE)))&lt;0,0,IF(G29="",0,IF(ISERROR(FIND("→",G29))=TRUE,IF(ISERROR(VLOOKUP(G29,T$48:U$53,2,FALSE)),0,VLOOKUP(G29,T$48:U$53,2,FALSE)),VLOOKUP(VALUE(RIGHT(G29,LEN(G29)-SEARCH("→",G29))),T$48:U$53,2,FALSE)-VLOOKUP(VALUE(LEFT(G29,SEARCH("→",G29)-1)),T$48:U$53,2,FALSE))))</f>
        <v>0</v>
      </c>
      <c r="K29" s="679">
        <f>D6</f>
        <v>0</v>
      </c>
      <c r="L29" s="83">
        <f t="shared" si="1"/>
        <v>0</v>
      </c>
      <c r="M29" s="680">
        <v>0.12</v>
      </c>
      <c r="N29" s="156"/>
      <c r="O29" s="673"/>
      <c r="Q29" s="665"/>
      <c r="R29" s="666"/>
      <c r="S29" s="663"/>
      <c r="T29" s="682"/>
      <c r="U29" s="675"/>
      <c r="V29" s="675"/>
      <c r="W29" s="675"/>
      <c r="X29" s="676"/>
    </row>
    <row r="30" spans="2:24" s="77" customFormat="1" ht="19.5" customHeight="1">
      <c r="B30" s="180">
        <v>4</v>
      </c>
      <c r="C30" s="1448" t="s">
        <v>560</v>
      </c>
      <c r="D30" s="1448"/>
      <c r="E30" s="1448"/>
      <c r="F30" s="1448"/>
      <c r="G30" s="345"/>
      <c r="H30" s="344"/>
      <c r="I30" s="684">
        <v>200000</v>
      </c>
      <c r="J30" s="683">
        <f>H30*I30</f>
        <v>0</v>
      </c>
      <c r="K30" s="679">
        <f>D6</f>
        <v>0</v>
      </c>
      <c r="L30" s="83">
        <f t="shared" si="1"/>
        <v>0</v>
      </c>
      <c r="M30" s="680">
        <v>0.12</v>
      </c>
      <c r="N30" s="156"/>
      <c r="O30" s="673"/>
      <c r="Q30" s="665"/>
      <c r="R30" s="666"/>
      <c r="S30" s="663"/>
      <c r="T30" s="685"/>
      <c r="U30" s="675"/>
      <c r="V30" s="675"/>
      <c r="W30" s="675"/>
      <c r="X30" s="676"/>
    </row>
    <row r="31" spans="2:24" s="77" customFormat="1" ht="18" customHeight="1">
      <c r="B31" s="180">
        <v>5</v>
      </c>
      <c r="C31" s="1448" t="s">
        <v>51</v>
      </c>
      <c r="D31" s="1448"/>
      <c r="E31" s="1448"/>
      <c r="F31" s="1448"/>
      <c r="G31" s="345"/>
      <c r="H31" s="344"/>
      <c r="I31" s="684">
        <v>700000</v>
      </c>
      <c r="J31" s="683">
        <f>H31*I31</f>
        <v>0</v>
      </c>
      <c r="K31" s="679">
        <f>D6</f>
        <v>0</v>
      </c>
      <c r="L31" s="83">
        <f t="shared" si="1"/>
        <v>0</v>
      </c>
      <c r="M31" s="680">
        <v>0.12</v>
      </c>
      <c r="N31" s="156"/>
      <c r="P31" s="155"/>
      <c r="Q31" s="665"/>
      <c r="R31" s="666"/>
      <c r="S31" s="663"/>
      <c r="T31" s="685"/>
      <c r="U31" s="675"/>
      <c r="V31" s="675"/>
      <c r="W31" s="675"/>
      <c r="X31" s="676"/>
    </row>
    <row r="32" spans="2:24" s="77" customFormat="1" ht="18" customHeight="1" thickBot="1">
      <c r="B32" s="686" t="s">
        <v>53</v>
      </c>
      <c r="C32" s="687"/>
      <c r="D32" s="1458"/>
      <c r="E32" s="1458"/>
      <c r="F32" s="1458"/>
      <c r="G32" s="1459"/>
      <c r="H32" s="429" t="s">
        <v>54</v>
      </c>
      <c r="I32" s="688"/>
      <c r="J32" s="689">
        <f>SUM(J9:J31)</f>
        <v>0</v>
      </c>
      <c r="K32" s="690"/>
      <c r="L32" s="691">
        <f>SUM(L9:L31)</f>
        <v>0</v>
      </c>
      <c r="M32" s="692" t="s">
        <v>97</v>
      </c>
      <c r="O32" s="156"/>
      <c r="P32" s="665"/>
      <c r="Q32" s="665"/>
      <c r="R32" s="666"/>
      <c r="S32" s="663"/>
      <c r="T32" s="693"/>
      <c r="U32" s="676"/>
      <c r="V32" s="676"/>
      <c r="W32" s="676"/>
      <c r="X32" s="676"/>
    </row>
    <row r="33" spans="1:24" s="704" customFormat="1" ht="19.5" customHeight="1" thickBot="1">
      <c r="A33" s="77"/>
      <c r="B33" s="107"/>
      <c r="C33" s="437" t="s">
        <v>561</v>
      </c>
      <c r="D33" s="702"/>
      <c r="E33" s="703"/>
      <c r="F33" s="703"/>
      <c r="G33" s="701"/>
      <c r="H33" s="77"/>
      <c r="I33" s="77"/>
      <c r="J33" s="197"/>
      <c r="K33" s="77"/>
      <c r="L33" s="694" t="s">
        <v>42</v>
      </c>
      <c r="M33" s="695">
        <f>(J9*M9)+(J10*M10)+(J11*M11)+(J12*M12)+(J13*M13)+(J14*M14)+(J15*M15)+(J16*M16)+(J17*M17)+(J18*M18)+(J19*M19)+(J20*M20)+(J21*M21)+(J22*M22)+(J23*M23)+(J24*M24)+(J25*M25)+(J26*M26)+(J27*M27)+(J28*M28)+(J29*M29)+(J30*M30)+(J31*M31)</f>
        <v>0</v>
      </c>
      <c r="O33" s="705"/>
    </row>
    <row r="34" spans="1:24" s="633" customFormat="1" ht="19.5" customHeight="1">
      <c r="A34" s="155"/>
      <c r="B34" s="656"/>
      <c r="C34" s="437" t="s">
        <v>562</v>
      </c>
      <c r="D34" s="107"/>
      <c r="E34" s="66"/>
      <c r="F34" s="651"/>
      <c r="G34" s="157"/>
      <c r="H34" s="157"/>
      <c r="I34" s="157"/>
      <c r="J34" s="158"/>
      <c r="K34" s="158"/>
      <c r="L34" s="158"/>
      <c r="M34" s="159"/>
      <c r="O34" s="77"/>
    </row>
    <row r="35" spans="1:24" s="633" customFormat="1" ht="16.5" customHeight="1">
      <c r="A35" s="200"/>
      <c r="B35" s="156"/>
      <c r="C35" s="437" t="s">
        <v>563</v>
      </c>
      <c r="D35" s="157"/>
      <c r="E35" s="157"/>
      <c r="F35" s="157"/>
      <c r="O35" s="77"/>
    </row>
    <row r="36" spans="1:24" ht="17.25" customHeight="1">
      <c r="A36" s="657"/>
      <c r="B36" s="633"/>
      <c r="C36" s="437" t="s">
        <v>98</v>
      </c>
      <c r="D36" s="633"/>
      <c r="E36" s="633"/>
      <c r="F36" s="633"/>
      <c r="G36" s="633"/>
      <c r="H36" s="633"/>
      <c r="I36" s="633"/>
      <c r="J36" s="633"/>
      <c r="K36" s="633"/>
      <c r="L36" s="633"/>
      <c r="M36" s="633"/>
    </row>
    <row r="37" spans="1:24" s="66" customFormat="1" ht="15" customHeight="1">
      <c r="F37" s="320"/>
      <c r="G37" s="108"/>
      <c r="H37" s="108"/>
      <c r="I37" s="108"/>
      <c r="J37" s="71"/>
      <c r="K37" s="71"/>
      <c r="L37" s="620"/>
      <c r="M37" s="71"/>
      <c r="O37" s="696"/>
      <c r="P37" s="665"/>
      <c r="Q37" s="665"/>
      <c r="R37" s="666"/>
      <c r="S37" s="667"/>
      <c r="T37" s="668"/>
      <c r="U37" s="664"/>
      <c r="V37" s="664"/>
      <c r="W37" s="664"/>
      <c r="X37" s="664"/>
    </row>
    <row r="38" spans="1:24" s="77" customFormat="1" ht="19.5" customHeight="1">
      <c r="A38" s="66"/>
      <c r="B38" s="476" t="s">
        <v>58</v>
      </c>
      <c r="C38" s="66"/>
      <c r="D38" s="17"/>
      <c r="E38" s="476"/>
      <c r="F38" s="320"/>
      <c r="G38" s="108"/>
      <c r="H38" s="108"/>
      <c r="I38" s="108"/>
      <c r="J38" s="71"/>
      <c r="K38" s="71"/>
      <c r="L38" s="620"/>
      <c r="M38" s="71"/>
      <c r="N38" s="156"/>
      <c r="O38" s="673"/>
      <c r="P38" s="665"/>
      <c r="Q38" s="665"/>
      <c r="R38" s="666"/>
      <c r="S38" s="667"/>
      <c r="T38" s="674">
        <v>300</v>
      </c>
      <c r="U38" s="675">
        <v>2000000</v>
      </c>
      <c r="V38" s="675"/>
      <c r="W38" s="675"/>
      <c r="X38" s="676"/>
    </row>
    <row r="39" spans="1:24" s="77" customFormat="1" ht="19.5" customHeight="1">
      <c r="B39" s="107"/>
      <c r="C39" s="443"/>
      <c r="D39" s="443" t="s">
        <v>99</v>
      </c>
      <c r="E39" s="476"/>
      <c r="F39" s="320"/>
      <c r="G39" s="108"/>
      <c r="H39" s="108"/>
      <c r="I39" s="108"/>
      <c r="J39" s="71"/>
      <c r="K39" s="71"/>
      <c r="L39" s="620"/>
      <c r="M39" s="71"/>
      <c r="N39" s="156"/>
      <c r="O39" s="673"/>
      <c r="P39" s="665"/>
      <c r="Q39" s="665"/>
      <c r="R39" s="666"/>
      <c r="S39" s="667"/>
      <c r="T39" s="674">
        <v>500</v>
      </c>
      <c r="U39" s="675">
        <v>3000000</v>
      </c>
      <c r="V39" s="675"/>
      <c r="W39" s="675"/>
      <c r="X39" s="676"/>
    </row>
    <row r="40" spans="1:24" s="77" customFormat="1" ht="14.25" customHeight="1">
      <c r="B40" s="107"/>
      <c r="C40" s="107"/>
      <c r="D40" s="107"/>
      <c r="E40" s="66"/>
      <c r="F40" s="651"/>
      <c r="G40" s="108"/>
      <c r="H40" s="108"/>
      <c r="I40" s="108"/>
      <c r="J40" s="197"/>
      <c r="K40" s="156"/>
      <c r="L40" s="618"/>
      <c r="M40" s="196"/>
      <c r="O40" s="156"/>
      <c r="P40" s="665"/>
      <c r="Q40" s="665"/>
      <c r="R40" s="666"/>
      <c r="S40" s="660"/>
    </row>
    <row r="41" spans="1:24" s="17" customFormat="1" ht="18" customHeight="1" thickBot="1">
      <c r="C41" s="17" t="s">
        <v>517</v>
      </c>
    </row>
    <row r="42" spans="1:24" s="17" customFormat="1" ht="18" customHeight="1">
      <c r="C42" s="1206" t="s">
        <v>490</v>
      </c>
      <c r="D42" s="1207"/>
      <c r="E42" s="1207"/>
      <c r="F42" s="1207"/>
      <c r="G42" s="1217"/>
      <c r="H42" s="1217"/>
      <c r="I42" s="539" t="s">
        <v>60</v>
      </c>
      <c r="J42" s="1218"/>
      <c r="K42" s="1219"/>
      <c r="L42" s="540" t="s">
        <v>489</v>
      </c>
      <c r="M42" s="653" t="str">
        <f>IF(G42="","",(DATEDIF(G42,J42,"m"))+1)</f>
        <v/>
      </c>
    </row>
    <row r="43" spans="1:24" s="17" customFormat="1" ht="18" customHeight="1" thickBot="1">
      <c r="C43" s="1208" t="s">
        <v>491</v>
      </c>
      <c r="D43" s="1209"/>
      <c r="E43" s="1209"/>
      <c r="F43" s="1209"/>
      <c r="G43" s="1213" t="str">
        <f>IF(J42="","",ROUND(M33*(M42/12),0))</f>
        <v/>
      </c>
      <c r="H43" s="1213"/>
      <c r="I43" s="1221" t="s">
        <v>40</v>
      </c>
      <c r="J43" s="1223"/>
      <c r="K43" s="1223"/>
      <c r="L43" s="1223"/>
      <c r="M43" s="1224"/>
    </row>
    <row r="44" spans="1:24" s="17" customFormat="1" ht="9" customHeight="1"/>
    <row r="45" spans="1:24" s="17" customFormat="1" ht="18" customHeight="1" thickBot="1">
      <c r="C45" s="17" t="s">
        <v>138</v>
      </c>
    </row>
    <row r="46" spans="1:24" s="17" customFormat="1" ht="18" customHeight="1" thickBot="1">
      <c r="C46" s="1122" t="s">
        <v>42</v>
      </c>
      <c r="D46" s="1212"/>
      <c r="E46" s="1241" t="str">
        <f>IF(G43="","",(IF(M33=0,"",M33)))</f>
        <v/>
      </c>
      <c r="F46" s="1241"/>
      <c r="G46" s="1241"/>
      <c r="H46" s="1241"/>
      <c r="I46" s="542" t="s">
        <v>43</v>
      </c>
      <c r="J46" s="1214" t="s">
        <v>518</v>
      </c>
      <c r="K46" s="1408"/>
      <c r="L46" s="1408"/>
      <c r="M46" s="1409"/>
    </row>
    <row r="47" spans="1:24" s="302" customFormat="1" ht="18" customHeight="1">
      <c r="C47" s="301" t="s">
        <v>488</v>
      </c>
    </row>
    <row r="48" spans="1:24" s="77" customFormat="1" ht="16.5" customHeight="1" thickBot="1">
      <c r="B48" s="167"/>
      <c r="C48" s="167"/>
      <c r="D48" s="174"/>
      <c r="E48" s="167"/>
      <c r="F48" s="167"/>
      <c r="G48" s="167"/>
      <c r="H48" s="167"/>
      <c r="I48" s="167"/>
      <c r="J48" s="167"/>
      <c r="K48" s="167"/>
      <c r="L48" s="167"/>
      <c r="M48" s="167"/>
      <c r="O48" s="156"/>
      <c r="P48" s="665"/>
      <c r="Q48" s="665"/>
      <c r="R48" s="666"/>
      <c r="S48" s="660"/>
      <c r="T48" s="674">
        <v>500</v>
      </c>
      <c r="U48" s="675">
        <v>2500000</v>
      </c>
    </row>
    <row r="49" spans="1:21" s="77" customFormat="1" ht="27.75" customHeight="1" thickBot="1">
      <c r="B49" s="697"/>
      <c r="C49" s="1398" t="s">
        <v>62</v>
      </c>
      <c r="D49" s="1399"/>
      <c r="E49" s="1399"/>
      <c r="F49" s="1400"/>
      <c r="G49" s="1398" t="s">
        <v>63</v>
      </c>
      <c r="H49" s="1399"/>
      <c r="I49" s="1399"/>
      <c r="J49" s="1399"/>
      <c r="K49" s="1399"/>
      <c r="L49" s="1399"/>
      <c r="M49" s="1401"/>
      <c r="O49" s="156"/>
      <c r="P49" s="665"/>
      <c r="Q49" s="665"/>
      <c r="R49" s="666"/>
      <c r="S49" s="660"/>
      <c r="T49" s="674"/>
      <c r="U49" s="675"/>
    </row>
    <row r="50" spans="1:21" ht="25.5" customHeight="1" thickTop="1">
      <c r="A50" s="77"/>
      <c r="B50" s="176">
        <v>1</v>
      </c>
      <c r="C50" s="1402"/>
      <c r="D50" s="1403"/>
      <c r="E50" s="1403"/>
      <c r="F50" s="1404"/>
      <c r="G50" s="1405"/>
      <c r="H50" s="1406"/>
      <c r="I50" s="1406"/>
      <c r="J50" s="1406"/>
      <c r="K50" s="1406"/>
      <c r="L50" s="1406"/>
      <c r="M50" s="1407"/>
      <c r="P50" s="665"/>
      <c r="Q50" s="665"/>
      <c r="R50" s="666"/>
      <c r="S50" s="660"/>
      <c r="T50" s="682">
        <v>1000</v>
      </c>
      <c r="U50" s="675">
        <v>4000000</v>
      </c>
    </row>
    <row r="51" spans="1:21" ht="25.5" customHeight="1">
      <c r="B51" s="180">
        <v>2</v>
      </c>
      <c r="C51" s="1410"/>
      <c r="D51" s="1411"/>
      <c r="E51" s="1411"/>
      <c r="F51" s="1412"/>
      <c r="G51" s="1413"/>
      <c r="H51" s="1414"/>
      <c r="I51" s="1414"/>
      <c r="J51" s="1414"/>
      <c r="K51" s="1414"/>
      <c r="L51" s="1414"/>
      <c r="M51" s="1415"/>
      <c r="P51" s="665"/>
      <c r="Q51" s="665"/>
      <c r="R51" s="666"/>
      <c r="S51" s="698"/>
      <c r="T51" s="682">
        <v>3000</v>
      </c>
      <c r="U51" s="675">
        <v>6000000</v>
      </c>
    </row>
    <row r="52" spans="1:21" ht="25.5" customHeight="1">
      <c r="B52" s="180">
        <v>3</v>
      </c>
      <c r="C52" s="1410"/>
      <c r="D52" s="1411"/>
      <c r="E52" s="1411"/>
      <c r="F52" s="1412"/>
      <c r="G52" s="1413"/>
      <c r="H52" s="1414"/>
      <c r="I52" s="1414"/>
      <c r="J52" s="1414"/>
      <c r="K52" s="1414"/>
      <c r="L52" s="1414"/>
      <c r="M52" s="1415"/>
      <c r="P52" s="665"/>
      <c r="Q52" s="665"/>
      <c r="R52" s="666"/>
      <c r="S52" s="698"/>
      <c r="T52" s="685">
        <v>5000</v>
      </c>
      <c r="U52" s="675">
        <v>8000000</v>
      </c>
    </row>
    <row r="53" spans="1:21" s="631" customFormat="1" ht="25.5" customHeight="1">
      <c r="A53" s="156"/>
      <c r="B53" s="180">
        <v>4</v>
      </c>
      <c r="C53" s="1410"/>
      <c r="D53" s="1411"/>
      <c r="E53" s="1411"/>
      <c r="F53" s="1412"/>
      <c r="G53" s="1416"/>
      <c r="H53" s="1417"/>
      <c r="I53" s="1417"/>
      <c r="J53" s="1417"/>
      <c r="K53" s="1417"/>
      <c r="L53" s="1417"/>
      <c r="M53" s="1418"/>
      <c r="P53" s="665"/>
      <c r="Q53" s="665"/>
      <c r="R53" s="666"/>
      <c r="S53" s="698"/>
      <c r="T53" s="685">
        <v>10000</v>
      </c>
      <c r="U53" s="675">
        <v>10000000</v>
      </c>
    </row>
    <row r="54" spans="1:21" ht="25.5" customHeight="1">
      <c r="A54" s="631"/>
      <c r="B54" s="180">
        <v>5</v>
      </c>
      <c r="C54" s="1410"/>
      <c r="D54" s="1411"/>
      <c r="E54" s="1411"/>
      <c r="F54" s="1412"/>
      <c r="G54" s="1413"/>
      <c r="H54" s="1414"/>
      <c r="I54" s="1414"/>
      <c r="J54" s="1414"/>
      <c r="K54" s="1414"/>
      <c r="L54" s="1414"/>
      <c r="M54" s="1415"/>
      <c r="P54" s="665"/>
      <c r="Q54" s="665"/>
      <c r="R54" s="666"/>
      <c r="S54" s="698"/>
      <c r="T54" s="660"/>
    </row>
    <row r="55" spans="1:21" ht="25.5" customHeight="1">
      <c r="B55" s="180">
        <v>6</v>
      </c>
      <c r="C55" s="1410"/>
      <c r="D55" s="1411"/>
      <c r="E55" s="1411"/>
      <c r="F55" s="1412"/>
      <c r="G55" s="1413"/>
      <c r="H55" s="1414"/>
      <c r="I55" s="1414"/>
      <c r="J55" s="1414"/>
      <c r="K55" s="1414"/>
      <c r="L55" s="1414"/>
      <c r="M55" s="1415"/>
      <c r="P55" s="665"/>
      <c r="Q55" s="665"/>
      <c r="R55" s="666"/>
      <c r="S55" s="661"/>
      <c r="T55" s="660"/>
    </row>
    <row r="56" spans="1:21" s="77" customFormat="1" ht="25.5" customHeight="1">
      <c r="A56" s="156"/>
      <c r="B56" s="180">
        <v>7</v>
      </c>
      <c r="C56" s="1410"/>
      <c r="D56" s="1411"/>
      <c r="E56" s="1411"/>
      <c r="F56" s="1412"/>
      <c r="G56" s="1413"/>
      <c r="H56" s="1414"/>
      <c r="I56" s="1414"/>
      <c r="J56" s="1414"/>
      <c r="K56" s="1414"/>
      <c r="L56" s="1414"/>
      <c r="M56" s="1415"/>
      <c r="O56" s="156"/>
      <c r="P56" s="665"/>
      <c r="Q56" s="665"/>
      <c r="R56" s="666"/>
      <c r="S56" s="661"/>
      <c r="T56" s="660"/>
    </row>
    <row r="57" spans="1:21" s="631" customFormat="1" ht="25.5" customHeight="1">
      <c r="A57" s="77"/>
      <c r="B57" s="180">
        <v>8</v>
      </c>
      <c r="C57" s="1410"/>
      <c r="D57" s="1411"/>
      <c r="E57" s="1411"/>
      <c r="F57" s="1412"/>
      <c r="G57" s="1413"/>
      <c r="H57" s="1414"/>
      <c r="I57" s="1414"/>
      <c r="J57" s="1414"/>
      <c r="K57" s="1414"/>
      <c r="L57" s="1414"/>
      <c r="M57" s="1415"/>
      <c r="P57" s="665"/>
      <c r="Q57" s="665"/>
      <c r="R57" s="666"/>
      <c r="S57" s="699"/>
      <c r="T57" s="660"/>
    </row>
    <row r="58" spans="1:21" s="195" customFormat="1" ht="25.5" customHeight="1">
      <c r="A58" s="631"/>
      <c r="B58" s="180">
        <v>9</v>
      </c>
      <c r="C58" s="1410"/>
      <c r="D58" s="1411"/>
      <c r="E58" s="1411"/>
      <c r="F58" s="1412"/>
      <c r="G58" s="1413"/>
      <c r="H58" s="1414"/>
      <c r="I58" s="1414"/>
      <c r="J58" s="1414"/>
      <c r="K58" s="1414"/>
      <c r="L58" s="1414"/>
      <c r="M58" s="1415"/>
      <c r="O58" s="437"/>
      <c r="P58" s="665"/>
      <c r="Q58" s="665"/>
      <c r="R58" s="666"/>
      <c r="S58" s="700"/>
      <c r="T58" s="661"/>
    </row>
    <row r="59" spans="1:21" s="66" customFormat="1" ht="25.5" customHeight="1">
      <c r="A59" s="167" t="s">
        <v>61</v>
      </c>
      <c r="B59" s="180">
        <v>10</v>
      </c>
      <c r="C59" s="1410"/>
      <c r="D59" s="1411"/>
      <c r="E59" s="1411"/>
      <c r="F59" s="1412"/>
      <c r="G59" s="1413"/>
      <c r="H59" s="1414"/>
      <c r="I59" s="1414"/>
      <c r="J59" s="1414"/>
      <c r="K59" s="1414"/>
      <c r="L59" s="1414"/>
      <c r="M59" s="1415"/>
      <c r="P59" s="665"/>
      <c r="Q59" s="665"/>
      <c r="R59" s="666"/>
      <c r="S59" s="698"/>
      <c r="T59" s="661"/>
    </row>
    <row r="60" spans="1:21" s="77" customFormat="1" ht="25.5" customHeight="1">
      <c r="A60" s="156"/>
      <c r="B60" s="180">
        <v>11</v>
      </c>
      <c r="C60" s="1410"/>
      <c r="D60" s="1411"/>
      <c r="E60" s="1411"/>
      <c r="F60" s="1412"/>
      <c r="G60" s="1413"/>
      <c r="H60" s="1414"/>
      <c r="I60" s="1414"/>
      <c r="J60" s="1414"/>
      <c r="K60" s="1414"/>
      <c r="L60" s="1414"/>
      <c r="M60" s="1415"/>
      <c r="O60" s="156"/>
    </row>
    <row r="61" spans="1:21" s="77" customFormat="1" ht="25.5" customHeight="1">
      <c r="A61" s="156"/>
      <c r="B61" s="180">
        <v>12</v>
      </c>
      <c r="C61" s="1410"/>
      <c r="D61" s="1411"/>
      <c r="E61" s="1411"/>
      <c r="F61" s="1412"/>
      <c r="G61" s="1413"/>
      <c r="H61" s="1414"/>
      <c r="I61" s="1414"/>
      <c r="J61" s="1414"/>
      <c r="K61" s="1414"/>
      <c r="L61" s="1414"/>
      <c r="M61" s="1415"/>
      <c r="O61" s="156"/>
    </row>
    <row r="62" spans="1:21" s="77" customFormat="1" ht="25.5" customHeight="1">
      <c r="A62" s="156"/>
      <c r="B62" s="180">
        <v>13</v>
      </c>
      <c r="C62" s="1410"/>
      <c r="D62" s="1411"/>
      <c r="E62" s="1411"/>
      <c r="F62" s="1412"/>
      <c r="G62" s="1413"/>
      <c r="H62" s="1414"/>
      <c r="I62" s="1414"/>
      <c r="J62" s="1414"/>
      <c r="K62" s="1414"/>
      <c r="L62" s="1414"/>
      <c r="M62" s="1415"/>
      <c r="O62" s="156"/>
    </row>
    <row r="63" spans="1:21" s="77" customFormat="1" ht="25.5" customHeight="1">
      <c r="A63" s="156"/>
      <c r="B63" s="180">
        <v>14</v>
      </c>
      <c r="C63" s="1410"/>
      <c r="D63" s="1411"/>
      <c r="E63" s="1411"/>
      <c r="F63" s="1412"/>
      <c r="G63" s="1413"/>
      <c r="H63" s="1414"/>
      <c r="I63" s="1414"/>
      <c r="J63" s="1414"/>
      <c r="K63" s="1414"/>
      <c r="L63" s="1414"/>
      <c r="M63" s="1415"/>
      <c r="O63" s="156"/>
    </row>
    <row r="64" spans="1:21" s="77" customFormat="1" ht="25.5" customHeight="1">
      <c r="A64" s="156"/>
      <c r="B64" s="180">
        <v>15</v>
      </c>
      <c r="C64" s="1410"/>
      <c r="D64" s="1411"/>
      <c r="E64" s="1411"/>
      <c r="F64" s="1412"/>
      <c r="G64" s="1413"/>
      <c r="H64" s="1414"/>
      <c r="I64" s="1414"/>
      <c r="J64" s="1414"/>
      <c r="K64" s="1414"/>
      <c r="L64" s="1414"/>
      <c r="M64" s="1415"/>
      <c r="O64" s="156"/>
    </row>
    <row r="65" spans="1:15" s="77" customFormat="1" ht="25.5" customHeight="1">
      <c r="A65" s="156"/>
      <c r="B65" s="180">
        <v>16</v>
      </c>
      <c r="C65" s="1410"/>
      <c r="D65" s="1411"/>
      <c r="E65" s="1411"/>
      <c r="F65" s="1412"/>
      <c r="G65" s="1413"/>
      <c r="H65" s="1414"/>
      <c r="I65" s="1414"/>
      <c r="J65" s="1414"/>
      <c r="K65" s="1414"/>
      <c r="L65" s="1414"/>
      <c r="M65" s="1415"/>
      <c r="O65" s="156"/>
    </row>
    <row r="66" spans="1:15" s="77" customFormat="1" ht="25.5" customHeight="1">
      <c r="A66" s="156"/>
      <c r="B66" s="180">
        <v>17</v>
      </c>
      <c r="C66" s="1410"/>
      <c r="D66" s="1411"/>
      <c r="E66" s="1411"/>
      <c r="F66" s="1412"/>
      <c r="G66" s="1413"/>
      <c r="H66" s="1414"/>
      <c r="I66" s="1414"/>
      <c r="J66" s="1414"/>
      <c r="K66" s="1414"/>
      <c r="L66" s="1414"/>
      <c r="M66" s="1415"/>
      <c r="O66" s="156"/>
    </row>
    <row r="67" spans="1:15" ht="25.5" customHeight="1">
      <c r="B67" s="180">
        <v>18</v>
      </c>
      <c r="C67" s="1410"/>
      <c r="D67" s="1411"/>
      <c r="E67" s="1411"/>
      <c r="F67" s="1412"/>
      <c r="G67" s="1413"/>
      <c r="H67" s="1414"/>
      <c r="I67" s="1414"/>
      <c r="J67" s="1414"/>
      <c r="K67" s="1414"/>
      <c r="L67" s="1414"/>
      <c r="M67" s="1415"/>
    </row>
    <row r="68" spans="1:15" ht="25.5" customHeight="1">
      <c r="B68" s="180">
        <v>19</v>
      </c>
      <c r="C68" s="1410"/>
      <c r="D68" s="1411"/>
      <c r="E68" s="1411"/>
      <c r="F68" s="1412"/>
      <c r="G68" s="1413"/>
      <c r="H68" s="1414"/>
      <c r="I68" s="1414"/>
      <c r="J68" s="1414"/>
      <c r="K68" s="1414"/>
      <c r="L68" s="1414"/>
      <c r="M68" s="1415"/>
    </row>
    <row r="69" spans="1:15" s="77" customFormat="1" ht="25.5" customHeight="1" thickBot="1">
      <c r="A69" s="156"/>
      <c r="B69" s="168">
        <v>20</v>
      </c>
      <c r="C69" s="1419"/>
      <c r="D69" s="1420"/>
      <c r="E69" s="1420"/>
      <c r="F69" s="1421"/>
      <c r="G69" s="1422"/>
      <c r="H69" s="1423"/>
      <c r="I69" s="1423"/>
      <c r="J69" s="1423"/>
      <c r="K69" s="1423"/>
      <c r="L69" s="1423"/>
      <c r="M69" s="1424"/>
      <c r="O69" s="156"/>
    </row>
    <row r="70" spans="1:15" s="77" customFormat="1" ht="25.5" customHeight="1">
      <c r="A70" s="156"/>
      <c r="B70" s="156"/>
      <c r="C70" s="156"/>
      <c r="D70" s="156"/>
      <c r="E70" s="156"/>
      <c r="F70" s="156"/>
      <c r="G70" s="156"/>
      <c r="H70" s="156"/>
      <c r="I70" s="156"/>
      <c r="J70" s="156"/>
      <c r="K70" s="156"/>
      <c r="L70" s="156"/>
      <c r="M70" s="156"/>
      <c r="O70" s="156"/>
    </row>
    <row r="71" spans="1:15" ht="25.5" customHeight="1"/>
    <row r="72" spans="1:15" ht="25.5" customHeight="1"/>
    <row r="73" spans="1:15" ht="25.5" customHeight="1"/>
    <row r="74" spans="1:15" s="77" customFormat="1" ht="25.5" customHeight="1">
      <c r="A74" s="156"/>
      <c r="B74" s="156"/>
      <c r="C74" s="156"/>
      <c r="D74" s="156"/>
      <c r="E74" s="156"/>
      <c r="F74" s="156"/>
      <c r="G74" s="156"/>
      <c r="H74" s="156"/>
      <c r="I74" s="156"/>
      <c r="J74" s="156"/>
      <c r="K74" s="156"/>
      <c r="L74" s="156"/>
      <c r="M74" s="156"/>
      <c r="O74" s="156"/>
    </row>
    <row r="75" spans="1:15" s="77" customFormat="1" ht="25.5" customHeight="1">
      <c r="A75" s="156"/>
      <c r="B75" s="156"/>
      <c r="C75" s="156"/>
      <c r="D75" s="156"/>
      <c r="E75" s="156"/>
      <c r="F75" s="156"/>
      <c r="G75" s="156"/>
      <c r="H75" s="156"/>
      <c r="I75" s="156"/>
      <c r="J75" s="156"/>
      <c r="K75" s="156"/>
      <c r="L75" s="156"/>
      <c r="M75" s="156"/>
      <c r="O75" s="156"/>
    </row>
    <row r="76" spans="1:15" ht="25.5" customHeight="1"/>
    <row r="77" spans="1:15" ht="25.5" customHeight="1"/>
    <row r="78" spans="1:15" ht="25.5" customHeight="1"/>
    <row r="79" spans="1:15" ht="25.5" customHeight="1"/>
    <row r="80" spans="1:15" ht="6.75" customHeight="1"/>
    <row r="83" s="156" customFormat="1" ht="6.75" customHeight="1"/>
  </sheetData>
  <mergeCells count="74">
    <mergeCell ref="B16:B22"/>
    <mergeCell ref="B23:B29"/>
    <mergeCell ref="C31:F31"/>
    <mergeCell ref="D32:G32"/>
    <mergeCell ref="C16:F21"/>
    <mergeCell ref="C23:F28"/>
    <mergeCell ref="P7:Q7"/>
    <mergeCell ref="C30:F30"/>
    <mergeCell ref="J7:J8"/>
    <mergeCell ref="K7:K8"/>
    <mergeCell ref="L7:L8"/>
    <mergeCell ref="M7:M8"/>
    <mergeCell ref="O7:O8"/>
    <mergeCell ref="I7:I8"/>
    <mergeCell ref="C22:F22"/>
    <mergeCell ref="C29:F29"/>
    <mergeCell ref="B6:C6"/>
    <mergeCell ref="B7:F8"/>
    <mergeCell ref="G7:G8"/>
    <mergeCell ref="H7:H8"/>
    <mergeCell ref="C15:F15"/>
    <mergeCell ref="B9:B15"/>
    <mergeCell ref="C9:F14"/>
    <mergeCell ref="C62:F62"/>
    <mergeCell ref="G62:M62"/>
    <mergeCell ref="C63:F63"/>
    <mergeCell ref="G63:M63"/>
    <mergeCell ref="C58:F58"/>
    <mergeCell ref="G58:M58"/>
    <mergeCell ref="C59:F59"/>
    <mergeCell ref="G59:M59"/>
    <mergeCell ref="C60:F60"/>
    <mergeCell ref="G60:M60"/>
    <mergeCell ref="C57:F57"/>
    <mergeCell ref="G57:M57"/>
    <mergeCell ref="C69:F69"/>
    <mergeCell ref="G69:M69"/>
    <mergeCell ref="C64:F64"/>
    <mergeCell ref="G64:M64"/>
    <mergeCell ref="C65:F65"/>
    <mergeCell ref="G65:M65"/>
    <mergeCell ref="C66:F66"/>
    <mergeCell ref="G66:M66"/>
    <mergeCell ref="C68:F68"/>
    <mergeCell ref="G68:M68"/>
    <mergeCell ref="C67:F67"/>
    <mergeCell ref="G67:M67"/>
    <mergeCell ref="C61:F61"/>
    <mergeCell ref="G61:M61"/>
    <mergeCell ref="C54:F54"/>
    <mergeCell ref="G54:M54"/>
    <mergeCell ref="G55:M55"/>
    <mergeCell ref="C55:F55"/>
    <mergeCell ref="C56:F56"/>
    <mergeCell ref="G56:M56"/>
    <mergeCell ref="C51:F51"/>
    <mergeCell ref="G51:M51"/>
    <mergeCell ref="C52:F52"/>
    <mergeCell ref="G52:M52"/>
    <mergeCell ref="C53:F53"/>
    <mergeCell ref="G53:M53"/>
    <mergeCell ref="C49:F49"/>
    <mergeCell ref="G49:M49"/>
    <mergeCell ref="C50:F50"/>
    <mergeCell ref="G50:M50"/>
    <mergeCell ref="C42:F42"/>
    <mergeCell ref="G42:H42"/>
    <mergeCell ref="J42:K42"/>
    <mergeCell ref="C43:F43"/>
    <mergeCell ref="G43:H43"/>
    <mergeCell ref="J46:M46"/>
    <mergeCell ref="I43:M43"/>
    <mergeCell ref="C46:D46"/>
    <mergeCell ref="E46:H46"/>
  </mergeCells>
  <phoneticPr fontId="3"/>
  <pageMargins left="0.55118110236220474" right="0.47244094488188981" top="0.35433070866141736" bottom="0.35433070866141736" header="0.39370078740157483" footer="0.27559055118110237"/>
  <pageSetup paperSize="9" scale="61"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2518" r:id="rId4" name="Check Box 6">
              <controlPr defaultSize="0" autoFill="0" autoLine="0" autoPict="0">
                <anchor moveWithCells="1">
                  <from>
                    <xdr:col>2</xdr:col>
                    <xdr:colOff>228600</xdr:colOff>
                    <xdr:row>38</xdr:row>
                    <xdr:rowOff>19050</xdr:rowOff>
                  </from>
                  <to>
                    <xdr:col>2</xdr:col>
                    <xdr:colOff>457200</xdr:colOff>
                    <xdr:row>38</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6EB7-D6B1-4132-AA09-50B2D95B114D}">
  <sheetPr>
    <pageSetUpPr fitToPage="1"/>
  </sheetPr>
  <dimension ref="B1:K33"/>
  <sheetViews>
    <sheetView showGridLines="0" zoomScale="90" zoomScaleNormal="90" zoomScaleSheetLayoutView="55" workbookViewId="0"/>
  </sheetViews>
  <sheetFormatPr defaultRowHeight="18.75"/>
  <cols>
    <col min="1" max="1" width="1.625" style="17" customWidth="1"/>
    <col min="2" max="2" width="3.625" style="17" customWidth="1"/>
    <col min="3" max="3" width="19.625" style="17" customWidth="1"/>
    <col min="4" max="4" width="9.5" style="17" customWidth="1"/>
    <col min="5" max="5" width="9.25" style="17" customWidth="1"/>
    <col min="6" max="6" width="8.625" style="17" customWidth="1"/>
    <col min="7" max="7" width="11.125" style="17" customWidth="1"/>
    <col min="8" max="8" width="13.5" style="17" customWidth="1"/>
    <col min="9" max="9" width="12.5" style="17" customWidth="1"/>
    <col min="10" max="10" width="16.25" style="17" customWidth="1"/>
    <col min="11" max="11" width="2" style="17" customWidth="1"/>
    <col min="12" max="249" width="9" style="17"/>
    <col min="250" max="250" width="0.75" style="17" customWidth="1"/>
    <col min="251" max="251" width="3.625" style="17" customWidth="1"/>
    <col min="252" max="252" width="19.625" style="17" customWidth="1"/>
    <col min="253" max="253" width="4.75" style="17" customWidth="1"/>
    <col min="254" max="255" width="9.25" style="17" customWidth="1"/>
    <col min="256" max="256" width="8.625" style="17" customWidth="1"/>
    <col min="257" max="258" width="7" style="17" customWidth="1"/>
    <col min="259" max="259" width="11.625" style="17" customWidth="1"/>
    <col min="260" max="260" width="7.625" style="17" customWidth="1"/>
    <col min="261" max="261" width="14.625" style="17" customWidth="1"/>
    <col min="262" max="262" width="2.875" style="17" customWidth="1"/>
    <col min="263" max="263" width="12.625" style="17" customWidth="1"/>
    <col min="264" max="264" width="1.75" style="17" customWidth="1"/>
    <col min="265" max="265" width="1.625" style="17" customWidth="1"/>
    <col min="266" max="266" width="14.625" style="17" customWidth="1"/>
    <col min="267" max="505" width="9" style="17"/>
    <col min="506" max="506" width="0.75" style="17" customWidth="1"/>
    <col min="507" max="507" width="3.625" style="17" customWidth="1"/>
    <col min="508" max="508" width="19.625" style="17" customWidth="1"/>
    <col min="509" max="509" width="4.75" style="17" customWidth="1"/>
    <col min="510" max="511" width="9.25" style="17" customWidth="1"/>
    <col min="512" max="512" width="8.625" style="17" customWidth="1"/>
    <col min="513" max="514" width="7" style="17" customWidth="1"/>
    <col min="515" max="515" width="11.625" style="17" customWidth="1"/>
    <col min="516" max="516" width="7.625" style="17" customWidth="1"/>
    <col min="517" max="517" width="14.625" style="17" customWidth="1"/>
    <col min="518" max="518" width="2.875" style="17" customWidth="1"/>
    <col min="519" max="519" width="12.625" style="17" customWidth="1"/>
    <col min="520" max="520" width="1.75" style="17" customWidth="1"/>
    <col min="521" max="521" width="1.625" style="17" customWidth="1"/>
    <col min="522" max="522" width="14.625" style="17" customWidth="1"/>
    <col min="523" max="761" width="9" style="17"/>
    <col min="762" max="762" width="0.75" style="17" customWidth="1"/>
    <col min="763" max="763" width="3.625" style="17" customWidth="1"/>
    <col min="764" max="764" width="19.625" style="17" customWidth="1"/>
    <col min="765" max="765" width="4.75" style="17" customWidth="1"/>
    <col min="766" max="767" width="9.25" style="17" customWidth="1"/>
    <col min="768" max="768" width="8.625" style="17" customWidth="1"/>
    <col min="769" max="770" width="7" style="17" customWidth="1"/>
    <col min="771" max="771" width="11.625" style="17" customWidth="1"/>
    <col min="772" max="772" width="7.625" style="17" customWidth="1"/>
    <col min="773" max="773" width="14.625" style="17" customWidth="1"/>
    <col min="774" max="774" width="2.875" style="17" customWidth="1"/>
    <col min="775" max="775" width="12.625" style="17" customWidth="1"/>
    <col min="776" max="776" width="1.75" style="17" customWidth="1"/>
    <col min="777" max="777" width="1.625" style="17" customWidth="1"/>
    <col min="778" max="778" width="14.625" style="17" customWidth="1"/>
    <col min="779" max="1017" width="9" style="17"/>
    <col min="1018" max="1018" width="0.75" style="17" customWidth="1"/>
    <col min="1019" max="1019" width="3.625" style="17" customWidth="1"/>
    <col min="1020" max="1020" width="19.625" style="17" customWidth="1"/>
    <col min="1021" max="1021" width="4.75" style="17" customWidth="1"/>
    <col min="1022" max="1023" width="9.25" style="17" customWidth="1"/>
    <col min="1024" max="1024" width="8.625" style="17" customWidth="1"/>
    <col min="1025" max="1026" width="7" style="17" customWidth="1"/>
    <col min="1027" max="1027" width="11.625" style="17" customWidth="1"/>
    <col min="1028" max="1028" width="7.625" style="17" customWidth="1"/>
    <col min="1029" max="1029" width="14.625" style="17" customWidth="1"/>
    <col min="1030" max="1030" width="2.875" style="17" customWidth="1"/>
    <col min="1031" max="1031" width="12.625" style="17" customWidth="1"/>
    <col min="1032" max="1032" width="1.75" style="17" customWidth="1"/>
    <col min="1033" max="1033" width="1.625" style="17" customWidth="1"/>
    <col min="1034" max="1034" width="14.625" style="17" customWidth="1"/>
    <col min="1035" max="1273" width="9" style="17"/>
    <col min="1274" max="1274" width="0.75" style="17" customWidth="1"/>
    <col min="1275" max="1275" width="3.625" style="17" customWidth="1"/>
    <col min="1276" max="1276" width="19.625" style="17" customWidth="1"/>
    <col min="1277" max="1277" width="4.75" style="17" customWidth="1"/>
    <col min="1278" max="1279" width="9.25" style="17" customWidth="1"/>
    <col min="1280" max="1280" width="8.625" style="17" customWidth="1"/>
    <col min="1281" max="1282" width="7" style="17" customWidth="1"/>
    <col min="1283" max="1283" width="11.625" style="17" customWidth="1"/>
    <col min="1284" max="1284" width="7.625" style="17" customWidth="1"/>
    <col min="1285" max="1285" width="14.625" style="17" customWidth="1"/>
    <col min="1286" max="1286" width="2.875" style="17" customWidth="1"/>
    <col min="1287" max="1287" width="12.625" style="17" customWidth="1"/>
    <col min="1288" max="1288" width="1.75" style="17" customWidth="1"/>
    <col min="1289" max="1289" width="1.625" style="17" customWidth="1"/>
    <col min="1290" max="1290" width="14.625" style="17" customWidth="1"/>
    <col min="1291" max="1529" width="9" style="17"/>
    <col min="1530" max="1530" width="0.75" style="17" customWidth="1"/>
    <col min="1531" max="1531" width="3.625" style="17" customWidth="1"/>
    <col min="1532" max="1532" width="19.625" style="17" customWidth="1"/>
    <col min="1533" max="1533" width="4.75" style="17" customWidth="1"/>
    <col min="1534" max="1535" width="9.25" style="17" customWidth="1"/>
    <col min="1536" max="1536" width="8.625" style="17" customWidth="1"/>
    <col min="1537" max="1538" width="7" style="17" customWidth="1"/>
    <col min="1539" max="1539" width="11.625" style="17" customWidth="1"/>
    <col min="1540" max="1540" width="7.625" style="17" customWidth="1"/>
    <col min="1541" max="1541" width="14.625" style="17" customWidth="1"/>
    <col min="1542" max="1542" width="2.875" style="17" customWidth="1"/>
    <col min="1543" max="1543" width="12.625" style="17" customWidth="1"/>
    <col min="1544" max="1544" width="1.75" style="17" customWidth="1"/>
    <col min="1545" max="1545" width="1.625" style="17" customWidth="1"/>
    <col min="1546" max="1546" width="14.625" style="17" customWidth="1"/>
    <col min="1547" max="1785" width="9" style="17"/>
    <col min="1786" max="1786" width="0.75" style="17" customWidth="1"/>
    <col min="1787" max="1787" width="3.625" style="17" customWidth="1"/>
    <col min="1788" max="1788" width="19.625" style="17" customWidth="1"/>
    <col min="1789" max="1789" width="4.75" style="17" customWidth="1"/>
    <col min="1790" max="1791" width="9.25" style="17" customWidth="1"/>
    <col min="1792" max="1792" width="8.625" style="17" customWidth="1"/>
    <col min="1793" max="1794" width="7" style="17" customWidth="1"/>
    <col min="1795" max="1795" width="11.625" style="17" customWidth="1"/>
    <col min="1796" max="1796" width="7.625" style="17" customWidth="1"/>
    <col min="1797" max="1797" width="14.625" style="17" customWidth="1"/>
    <col min="1798" max="1798" width="2.875" style="17" customWidth="1"/>
    <col min="1799" max="1799" width="12.625" style="17" customWidth="1"/>
    <col min="1800" max="1800" width="1.75" style="17" customWidth="1"/>
    <col min="1801" max="1801" width="1.625" style="17" customWidth="1"/>
    <col min="1802" max="1802" width="14.625" style="17" customWidth="1"/>
    <col min="1803" max="2041" width="9" style="17"/>
    <col min="2042" max="2042" width="0.75" style="17" customWidth="1"/>
    <col min="2043" max="2043" width="3.625" style="17" customWidth="1"/>
    <col min="2044" max="2044" width="19.625" style="17" customWidth="1"/>
    <col min="2045" max="2045" width="4.75" style="17" customWidth="1"/>
    <col min="2046" max="2047" width="9.25" style="17" customWidth="1"/>
    <col min="2048" max="2048" width="8.625" style="17" customWidth="1"/>
    <col min="2049" max="2050" width="7" style="17" customWidth="1"/>
    <col min="2051" max="2051" width="11.625" style="17" customWidth="1"/>
    <col min="2052" max="2052" width="7.625" style="17" customWidth="1"/>
    <col min="2053" max="2053" width="14.625" style="17" customWidth="1"/>
    <col min="2054" max="2054" width="2.875" style="17" customWidth="1"/>
    <col min="2055" max="2055" width="12.625" style="17" customWidth="1"/>
    <col min="2056" max="2056" width="1.75" style="17" customWidth="1"/>
    <col min="2057" max="2057" width="1.625" style="17" customWidth="1"/>
    <col min="2058" max="2058" width="14.625" style="17" customWidth="1"/>
    <col min="2059" max="2297" width="9" style="17"/>
    <col min="2298" max="2298" width="0.75" style="17" customWidth="1"/>
    <col min="2299" max="2299" width="3.625" style="17" customWidth="1"/>
    <col min="2300" max="2300" width="19.625" style="17" customWidth="1"/>
    <col min="2301" max="2301" width="4.75" style="17" customWidth="1"/>
    <col min="2302" max="2303" width="9.25" style="17" customWidth="1"/>
    <col min="2304" max="2304" width="8.625" style="17" customWidth="1"/>
    <col min="2305" max="2306" width="7" style="17" customWidth="1"/>
    <col min="2307" max="2307" width="11.625" style="17" customWidth="1"/>
    <col min="2308" max="2308" width="7.625" style="17" customWidth="1"/>
    <col min="2309" max="2309" width="14.625" style="17" customWidth="1"/>
    <col min="2310" max="2310" width="2.875" style="17" customWidth="1"/>
    <col min="2311" max="2311" width="12.625" style="17" customWidth="1"/>
    <col min="2312" max="2312" width="1.75" style="17" customWidth="1"/>
    <col min="2313" max="2313" width="1.625" style="17" customWidth="1"/>
    <col min="2314" max="2314" width="14.625" style="17" customWidth="1"/>
    <col min="2315" max="2553" width="9" style="17"/>
    <col min="2554" max="2554" width="0.75" style="17" customWidth="1"/>
    <col min="2555" max="2555" width="3.625" style="17" customWidth="1"/>
    <col min="2556" max="2556" width="19.625" style="17" customWidth="1"/>
    <col min="2557" max="2557" width="4.75" style="17" customWidth="1"/>
    <col min="2558" max="2559" width="9.25" style="17" customWidth="1"/>
    <col min="2560" max="2560" width="8.625" style="17" customWidth="1"/>
    <col min="2561" max="2562" width="7" style="17" customWidth="1"/>
    <col min="2563" max="2563" width="11.625" style="17" customWidth="1"/>
    <col min="2564" max="2564" width="7.625" style="17" customWidth="1"/>
    <col min="2565" max="2565" width="14.625" style="17" customWidth="1"/>
    <col min="2566" max="2566" width="2.875" style="17" customWidth="1"/>
    <col min="2567" max="2567" width="12.625" style="17" customWidth="1"/>
    <col min="2568" max="2568" width="1.75" style="17" customWidth="1"/>
    <col min="2569" max="2569" width="1.625" style="17" customWidth="1"/>
    <col min="2570" max="2570" width="14.625" style="17" customWidth="1"/>
    <col min="2571" max="2809" width="9" style="17"/>
    <col min="2810" max="2810" width="0.75" style="17" customWidth="1"/>
    <col min="2811" max="2811" width="3.625" style="17" customWidth="1"/>
    <col min="2812" max="2812" width="19.625" style="17" customWidth="1"/>
    <col min="2813" max="2813" width="4.75" style="17" customWidth="1"/>
    <col min="2814" max="2815" width="9.25" style="17" customWidth="1"/>
    <col min="2816" max="2816" width="8.625" style="17" customWidth="1"/>
    <col min="2817" max="2818" width="7" style="17" customWidth="1"/>
    <col min="2819" max="2819" width="11.625" style="17" customWidth="1"/>
    <col min="2820" max="2820" width="7.625" style="17" customWidth="1"/>
    <col min="2821" max="2821" width="14.625" style="17" customWidth="1"/>
    <col min="2822" max="2822" width="2.875" style="17" customWidth="1"/>
    <col min="2823" max="2823" width="12.625" style="17" customWidth="1"/>
    <col min="2824" max="2824" width="1.75" style="17" customWidth="1"/>
    <col min="2825" max="2825" width="1.625" style="17" customWidth="1"/>
    <col min="2826" max="2826" width="14.625" style="17" customWidth="1"/>
    <col min="2827" max="3065" width="9" style="17"/>
    <col min="3066" max="3066" width="0.75" style="17" customWidth="1"/>
    <col min="3067" max="3067" width="3.625" style="17" customWidth="1"/>
    <col min="3068" max="3068" width="19.625" style="17" customWidth="1"/>
    <col min="3069" max="3069" width="4.75" style="17" customWidth="1"/>
    <col min="3070" max="3071" width="9.25" style="17" customWidth="1"/>
    <col min="3072" max="3072" width="8.625" style="17" customWidth="1"/>
    <col min="3073" max="3074" width="7" style="17" customWidth="1"/>
    <col min="3075" max="3075" width="11.625" style="17" customWidth="1"/>
    <col min="3076" max="3076" width="7.625" style="17" customWidth="1"/>
    <col min="3077" max="3077" width="14.625" style="17" customWidth="1"/>
    <col min="3078" max="3078" width="2.875" style="17" customWidth="1"/>
    <col min="3079" max="3079" width="12.625" style="17" customWidth="1"/>
    <col min="3080" max="3080" width="1.75" style="17" customWidth="1"/>
    <col min="3081" max="3081" width="1.625" style="17" customWidth="1"/>
    <col min="3082" max="3082" width="14.625" style="17" customWidth="1"/>
    <col min="3083" max="3321" width="9" style="17"/>
    <col min="3322" max="3322" width="0.75" style="17" customWidth="1"/>
    <col min="3323" max="3323" width="3.625" style="17" customWidth="1"/>
    <col min="3324" max="3324" width="19.625" style="17" customWidth="1"/>
    <col min="3325" max="3325" width="4.75" style="17" customWidth="1"/>
    <col min="3326" max="3327" width="9.25" style="17" customWidth="1"/>
    <col min="3328" max="3328" width="8.625" style="17" customWidth="1"/>
    <col min="3329" max="3330" width="7" style="17" customWidth="1"/>
    <col min="3331" max="3331" width="11.625" style="17" customWidth="1"/>
    <col min="3332" max="3332" width="7.625" style="17" customWidth="1"/>
    <col min="3333" max="3333" width="14.625" style="17" customWidth="1"/>
    <col min="3334" max="3334" width="2.875" style="17" customWidth="1"/>
    <col min="3335" max="3335" width="12.625" style="17" customWidth="1"/>
    <col min="3336" max="3336" width="1.75" style="17" customWidth="1"/>
    <col min="3337" max="3337" width="1.625" style="17" customWidth="1"/>
    <col min="3338" max="3338" width="14.625" style="17" customWidth="1"/>
    <col min="3339" max="3577" width="9" style="17"/>
    <col min="3578" max="3578" width="0.75" style="17" customWidth="1"/>
    <col min="3579" max="3579" width="3.625" style="17" customWidth="1"/>
    <col min="3580" max="3580" width="19.625" style="17" customWidth="1"/>
    <col min="3581" max="3581" width="4.75" style="17" customWidth="1"/>
    <col min="3582" max="3583" width="9.25" style="17" customWidth="1"/>
    <col min="3584" max="3584" width="8.625" style="17" customWidth="1"/>
    <col min="3585" max="3586" width="7" style="17" customWidth="1"/>
    <col min="3587" max="3587" width="11.625" style="17" customWidth="1"/>
    <col min="3588" max="3588" width="7.625" style="17" customWidth="1"/>
    <col min="3589" max="3589" width="14.625" style="17" customWidth="1"/>
    <col min="3590" max="3590" width="2.875" style="17" customWidth="1"/>
    <col min="3591" max="3591" width="12.625" style="17" customWidth="1"/>
    <col min="3592" max="3592" width="1.75" style="17" customWidth="1"/>
    <col min="3593" max="3593" width="1.625" style="17" customWidth="1"/>
    <col min="3594" max="3594" width="14.625" style="17" customWidth="1"/>
    <col min="3595" max="3833" width="9" style="17"/>
    <col min="3834" max="3834" width="0.75" style="17" customWidth="1"/>
    <col min="3835" max="3835" width="3.625" style="17" customWidth="1"/>
    <col min="3836" max="3836" width="19.625" style="17" customWidth="1"/>
    <col min="3837" max="3837" width="4.75" style="17" customWidth="1"/>
    <col min="3838" max="3839" width="9.25" style="17" customWidth="1"/>
    <col min="3840" max="3840" width="8.625" style="17" customWidth="1"/>
    <col min="3841" max="3842" width="7" style="17" customWidth="1"/>
    <col min="3843" max="3843" width="11.625" style="17" customWidth="1"/>
    <col min="3844" max="3844" width="7.625" style="17" customWidth="1"/>
    <col min="3845" max="3845" width="14.625" style="17" customWidth="1"/>
    <col min="3846" max="3846" width="2.875" style="17" customWidth="1"/>
    <col min="3847" max="3847" width="12.625" style="17" customWidth="1"/>
    <col min="3848" max="3848" width="1.75" style="17" customWidth="1"/>
    <col min="3849" max="3849" width="1.625" style="17" customWidth="1"/>
    <col min="3850" max="3850" width="14.625" style="17" customWidth="1"/>
    <col min="3851" max="4089" width="9" style="17"/>
    <col min="4090" max="4090" width="0.75" style="17" customWidth="1"/>
    <col min="4091" max="4091" width="3.625" style="17" customWidth="1"/>
    <col min="4092" max="4092" width="19.625" style="17" customWidth="1"/>
    <col min="4093" max="4093" width="4.75" style="17" customWidth="1"/>
    <col min="4094" max="4095" width="9.25" style="17" customWidth="1"/>
    <col min="4096" max="4096" width="8.625" style="17" customWidth="1"/>
    <col min="4097" max="4098" width="7" style="17" customWidth="1"/>
    <col min="4099" max="4099" width="11.625" style="17" customWidth="1"/>
    <col min="4100" max="4100" width="7.625" style="17" customWidth="1"/>
    <col min="4101" max="4101" width="14.625" style="17" customWidth="1"/>
    <col min="4102" max="4102" width="2.875" style="17" customWidth="1"/>
    <col min="4103" max="4103" width="12.625" style="17" customWidth="1"/>
    <col min="4104" max="4104" width="1.75" style="17" customWidth="1"/>
    <col min="4105" max="4105" width="1.625" style="17" customWidth="1"/>
    <col min="4106" max="4106" width="14.625" style="17" customWidth="1"/>
    <col min="4107" max="4345" width="9" style="17"/>
    <col min="4346" max="4346" width="0.75" style="17" customWidth="1"/>
    <col min="4347" max="4347" width="3.625" style="17" customWidth="1"/>
    <col min="4348" max="4348" width="19.625" style="17" customWidth="1"/>
    <col min="4349" max="4349" width="4.75" style="17" customWidth="1"/>
    <col min="4350" max="4351" width="9.25" style="17" customWidth="1"/>
    <col min="4352" max="4352" width="8.625" style="17" customWidth="1"/>
    <col min="4353" max="4354" width="7" style="17" customWidth="1"/>
    <col min="4355" max="4355" width="11.625" style="17" customWidth="1"/>
    <col min="4356" max="4356" width="7.625" style="17" customWidth="1"/>
    <col min="4357" max="4357" width="14.625" style="17" customWidth="1"/>
    <col min="4358" max="4358" width="2.875" style="17" customWidth="1"/>
    <col min="4359" max="4359" width="12.625" style="17" customWidth="1"/>
    <col min="4360" max="4360" width="1.75" style="17" customWidth="1"/>
    <col min="4361" max="4361" width="1.625" style="17" customWidth="1"/>
    <col min="4362" max="4362" width="14.625" style="17" customWidth="1"/>
    <col min="4363" max="4601" width="9" style="17"/>
    <col min="4602" max="4602" width="0.75" style="17" customWidth="1"/>
    <col min="4603" max="4603" width="3.625" style="17" customWidth="1"/>
    <col min="4604" max="4604" width="19.625" style="17" customWidth="1"/>
    <col min="4605" max="4605" width="4.75" style="17" customWidth="1"/>
    <col min="4606" max="4607" width="9.25" style="17" customWidth="1"/>
    <col min="4608" max="4608" width="8.625" style="17" customWidth="1"/>
    <col min="4609" max="4610" width="7" style="17" customWidth="1"/>
    <col min="4611" max="4611" width="11.625" style="17" customWidth="1"/>
    <col min="4612" max="4612" width="7.625" style="17" customWidth="1"/>
    <col min="4613" max="4613" width="14.625" style="17" customWidth="1"/>
    <col min="4614" max="4614" width="2.875" style="17" customWidth="1"/>
    <col min="4615" max="4615" width="12.625" style="17" customWidth="1"/>
    <col min="4616" max="4616" width="1.75" style="17" customWidth="1"/>
    <col min="4617" max="4617" width="1.625" style="17" customWidth="1"/>
    <col min="4618" max="4618" width="14.625" style="17" customWidth="1"/>
    <col min="4619" max="4857" width="9" style="17"/>
    <col min="4858" max="4858" width="0.75" style="17" customWidth="1"/>
    <col min="4859" max="4859" width="3.625" style="17" customWidth="1"/>
    <col min="4860" max="4860" width="19.625" style="17" customWidth="1"/>
    <col min="4861" max="4861" width="4.75" style="17" customWidth="1"/>
    <col min="4862" max="4863" width="9.25" style="17" customWidth="1"/>
    <col min="4864" max="4864" width="8.625" style="17" customWidth="1"/>
    <col min="4865" max="4866" width="7" style="17" customWidth="1"/>
    <col min="4867" max="4867" width="11.625" style="17" customWidth="1"/>
    <col min="4868" max="4868" width="7.625" style="17" customWidth="1"/>
    <col min="4869" max="4869" width="14.625" style="17" customWidth="1"/>
    <col min="4870" max="4870" width="2.875" style="17" customWidth="1"/>
    <col min="4871" max="4871" width="12.625" style="17" customWidth="1"/>
    <col min="4872" max="4872" width="1.75" style="17" customWidth="1"/>
    <col min="4873" max="4873" width="1.625" style="17" customWidth="1"/>
    <col min="4874" max="4874" width="14.625" style="17" customWidth="1"/>
    <col min="4875" max="5113" width="9" style="17"/>
    <col min="5114" max="5114" width="0.75" style="17" customWidth="1"/>
    <col min="5115" max="5115" width="3.625" style="17" customWidth="1"/>
    <col min="5116" max="5116" width="19.625" style="17" customWidth="1"/>
    <col min="5117" max="5117" width="4.75" style="17" customWidth="1"/>
    <col min="5118" max="5119" width="9.25" style="17" customWidth="1"/>
    <col min="5120" max="5120" width="8.625" style="17" customWidth="1"/>
    <col min="5121" max="5122" width="7" style="17" customWidth="1"/>
    <col min="5123" max="5123" width="11.625" style="17" customWidth="1"/>
    <col min="5124" max="5124" width="7.625" style="17" customWidth="1"/>
    <col min="5125" max="5125" width="14.625" style="17" customWidth="1"/>
    <col min="5126" max="5126" width="2.875" style="17" customWidth="1"/>
    <col min="5127" max="5127" width="12.625" style="17" customWidth="1"/>
    <col min="5128" max="5128" width="1.75" style="17" customWidth="1"/>
    <col min="5129" max="5129" width="1.625" style="17" customWidth="1"/>
    <col min="5130" max="5130" width="14.625" style="17" customWidth="1"/>
    <col min="5131" max="5369" width="9" style="17"/>
    <col min="5370" max="5370" width="0.75" style="17" customWidth="1"/>
    <col min="5371" max="5371" width="3.625" style="17" customWidth="1"/>
    <col min="5372" max="5372" width="19.625" style="17" customWidth="1"/>
    <col min="5373" max="5373" width="4.75" style="17" customWidth="1"/>
    <col min="5374" max="5375" width="9.25" style="17" customWidth="1"/>
    <col min="5376" max="5376" width="8.625" style="17" customWidth="1"/>
    <col min="5377" max="5378" width="7" style="17" customWidth="1"/>
    <col min="5379" max="5379" width="11.625" style="17" customWidth="1"/>
    <col min="5380" max="5380" width="7.625" style="17" customWidth="1"/>
    <col min="5381" max="5381" width="14.625" style="17" customWidth="1"/>
    <col min="5382" max="5382" width="2.875" style="17" customWidth="1"/>
    <col min="5383" max="5383" width="12.625" style="17" customWidth="1"/>
    <col min="5384" max="5384" width="1.75" style="17" customWidth="1"/>
    <col min="5385" max="5385" width="1.625" style="17" customWidth="1"/>
    <col min="5386" max="5386" width="14.625" style="17" customWidth="1"/>
    <col min="5387" max="5625" width="9" style="17"/>
    <col min="5626" max="5626" width="0.75" style="17" customWidth="1"/>
    <col min="5627" max="5627" width="3.625" style="17" customWidth="1"/>
    <col min="5628" max="5628" width="19.625" style="17" customWidth="1"/>
    <col min="5629" max="5629" width="4.75" style="17" customWidth="1"/>
    <col min="5630" max="5631" width="9.25" style="17" customWidth="1"/>
    <col min="5632" max="5632" width="8.625" style="17" customWidth="1"/>
    <col min="5633" max="5634" width="7" style="17" customWidth="1"/>
    <col min="5635" max="5635" width="11.625" style="17" customWidth="1"/>
    <col min="5636" max="5636" width="7.625" style="17" customWidth="1"/>
    <col min="5637" max="5637" width="14.625" style="17" customWidth="1"/>
    <col min="5638" max="5638" width="2.875" style="17" customWidth="1"/>
    <col min="5639" max="5639" width="12.625" style="17" customWidth="1"/>
    <col min="5640" max="5640" width="1.75" style="17" customWidth="1"/>
    <col min="5641" max="5641" width="1.625" style="17" customWidth="1"/>
    <col min="5642" max="5642" width="14.625" style="17" customWidth="1"/>
    <col min="5643" max="5881" width="9" style="17"/>
    <col min="5882" max="5882" width="0.75" style="17" customWidth="1"/>
    <col min="5883" max="5883" width="3.625" style="17" customWidth="1"/>
    <col min="5884" max="5884" width="19.625" style="17" customWidth="1"/>
    <col min="5885" max="5885" width="4.75" style="17" customWidth="1"/>
    <col min="5886" max="5887" width="9.25" style="17" customWidth="1"/>
    <col min="5888" max="5888" width="8.625" style="17" customWidth="1"/>
    <col min="5889" max="5890" width="7" style="17" customWidth="1"/>
    <col min="5891" max="5891" width="11.625" style="17" customWidth="1"/>
    <col min="5892" max="5892" width="7.625" style="17" customWidth="1"/>
    <col min="5893" max="5893" width="14.625" style="17" customWidth="1"/>
    <col min="5894" max="5894" width="2.875" style="17" customWidth="1"/>
    <col min="5895" max="5895" width="12.625" style="17" customWidth="1"/>
    <col min="5896" max="5896" width="1.75" style="17" customWidth="1"/>
    <col min="5897" max="5897" width="1.625" style="17" customWidth="1"/>
    <col min="5898" max="5898" width="14.625" style="17" customWidth="1"/>
    <col min="5899" max="6137" width="9" style="17"/>
    <col min="6138" max="6138" width="0.75" style="17" customWidth="1"/>
    <col min="6139" max="6139" width="3.625" style="17" customWidth="1"/>
    <col min="6140" max="6140" width="19.625" style="17" customWidth="1"/>
    <col min="6141" max="6141" width="4.75" style="17" customWidth="1"/>
    <col min="6142" max="6143" width="9.25" style="17" customWidth="1"/>
    <col min="6144" max="6144" width="8.625" style="17" customWidth="1"/>
    <col min="6145" max="6146" width="7" style="17" customWidth="1"/>
    <col min="6147" max="6147" width="11.625" style="17" customWidth="1"/>
    <col min="6148" max="6148" width="7.625" style="17" customWidth="1"/>
    <col min="6149" max="6149" width="14.625" style="17" customWidth="1"/>
    <col min="6150" max="6150" width="2.875" style="17" customWidth="1"/>
    <col min="6151" max="6151" width="12.625" style="17" customWidth="1"/>
    <col min="6152" max="6152" width="1.75" style="17" customWidth="1"/>
    <col min="6153" max="6153" width="1.625" style="17" customWidth="1"/>
    <col min="6154" max="6154" width="14.625" style="17" customWidth="1"/>
    <col min="6155" max="6393" width="9" style="17"/>
    <col min="6394" max="6394" width="0.75" style="17" customWidth="1"/>
    <col min="6395" max="6395" width="3.625" style="17" customWidth="1"/>
    <col min="6396" max="6396" width="19.625" style="17" customWidth="1"/>
    <col min="6397" max="6397" width="4.75" style="17" customWidth="1"/>
    <col min="6398" max="6399" width="9.25" style="17" customWidth="1"/>
    <col min="6400" max="6400" width="8.625" style="17" customWidth="1"/>
    <col min="6401" max="6402" width="7" style="17" customWidth="1"/>
    <col min="6403" max="6403" width="11.625" style="17" customWidth="1"/>
    <col min="6404" max="6404" width="7.625" style="17" customWidth="1"/>
    <col min="6405" max="6405" width="14.625" style="17" customWidth="1"/>
    <col min="6406" max="6406" width="2.875" style="17" customWidth="1"/>
    <col min="6407" max="6407" width="12.625" style="17" customWidth="1"/>
    <col min="6408" max="6408" width="1.75" style="17" customWidth="1"/>
    <col min="6409" max="6409" width="1.625" style="17" customWidth="1"/>
    <col min="6410" max="6410" width="14.625" style="17" customWidth="1"/>
    <col min="6411" max="6649" width="9" style="17"/>
    <col min="6650" max="6650" width="0.75" style="17" customWidth="1"/>
    <col min="6651" max="6651" width="3.625" style="17" customWidth="1"/>
    <col min="6652" max="6652" width="19.625" style="17" customWidth="1"/>
    <col min="6653" max="6653" width="4.75" style="17" customWidth="1"/>
    <col min="6654" max="6655" width="9.25" style="17" customWidth="1"/>
    <col min="6656" max="6656" width="8.625" style="17" customWidth="1"/>
    <col min="6657" max="6658" width="7" style="17" customWidth="1"/>
    <col min="6659" max="6659" width="11.625" style="17" customWidth="1"/>
    <col min="6660" max="6660" width="7.625" style="17" customWidth="1"/>
    <col min="6661" max="6661" width="14.625" style="17" customWidth="1"/>
    <col min="6662" max="6662" width="2.875" style="17" customWidth="1"/>
    <col min="6663" max="6663" width="12.625" style="17" customWidth="1"/>
    <col min="6664" max="6664" width="1.75" style="17" customWidth="1"/>
    <col min="6665" max="6665" width="1.625" style="17" customWidth="1"/>
    <col min="6666" max="6666" width="14.625" style="17" customWidth="1"/>
    <col min="6667" max="6905" width="9" style="17"/>
    <col min="6906" max="6906" width="0.75" style="17" customWidth="1"/>
    <col min="6907" max="6907" width="3.625" style="17" customWidth="1"/>
    <col min="6908" max="6908" width="19.625" style="17" customWidth="1"/>
    <col min="6909" max="6909" width="4.75" style="17" customWidth="1"/>
    <col min="6910" max="6911" width="9.25" style="17" customWidth="1"/>
    <col min="6912" max="6912" width="8.625" style="17" customWidth="1"/>
    <col min="6913" max="6914" width="7" style="17" customWidth="1"/>
    <col min="6915" max="6915" width="11.625" style="17" customWidth="1"/>
    <col min="6916" max="6916" width="7.625" style="17" customWidth="1"/>
    <col min="6917" max="6917" width="14.625" style="17" customWidth="1"/>
    <col min="6918" max="6918" width="2.875" style="17" customWidth="1"/>
    <col min="6919" max="6919" width="12.625" style="17" customWidth="1"/>
    <col min="6920" max="6920" width="1.75" style="17" customWidth="1"/>
    <col min="6921" max="6921" width="1.625" style="17" customWidth="1"/>
    <col min="6922" max="6922" width="14.625" style="17" customWidth="1"/>
    <col min="6923" max="7161" width="9" style="17"/>
    <col min="7162" max="7162" width="0.75" style="17" customWidth="1"/>
    <col min="7163" max="7163" width="3.625" style="17" customWidth="1"/>
    <col min="7164" max="7164" width="19.625" style="17" customWidth="1"/>
    <col min="7165" max="7165" width="4.75" style="17" customWidth="1"/>
    <col min="7166" max="7167" width="9.25" style="17" customWidth="1"/>
    <col min="7168" max="7168" width="8.625" style="17" customWidth="1"/>
    <col min="7169" max="7170" width="7" style="17" customWidth="1"/>
    <col min="7171" max="7171" width="11.625" style="17" customWidth="1"/>
    <col min="7172" max="7172" width="7.625" style="17" customWidth="1"/>
    <col min="7173" max="7173" width="14.625" style="17" customWidth="1"/>
    <col min="7174" max="7174" width="2.875" style="17" customWidth="1"/>
    <col min="7175" max="7175" width="12.625" style="17" customWidth="1"/>
    <col min="7176" max="7176" width="1.75" style="17" customWidth="1"/>
    <col min="7177" max="7177" width="1.625" style="17" customWidth="1"/>
    <col min="7178" max="7178" width="14.625" style="17" customWidth="1"/>
    <col min="7179" max="7417" width="9" style="17"/>
    <col min="7418" max="7418" width="0.75" style="17" customWidth="1"/>
    <col min="7419" max="7419" width="3.625" style="17" customWidth="1"/>
    <col min="7420" max="7420" width="19.625" style="17" customWidth="1"/>
    <col min="7421" max="7421" width="4.75" style="17" customWidth="1"/>
    <col min="7422" max="7423" width="9.25" style="17" customWidth="1"/>
    <col min="7424" max="7424" width="8.625" style="17" customWidth="1"/>
    <col min="7425" max="7426" width="7" style="17" customWidth="1"/>
    <col min="7427" max="7427" width="11.625" style="17" customWidth="1"/>
    <col min="7428" max="7428" width="7.625" style="17" customWidth="1"/>
    <col min="7429" max="7429" width="14.625" style="17" customWidth="1"/>
    <col min="7430" max="7430" width="2.875" style="17" customWidth="1"/>
    <col min="7431" max="7431" width="12.625" style="17" customWidth="1"/>
    <col min="7432" max="7432" width="1.75" style="17" customWidth="1"/>
    <col min="7433" max="7433" width="1.625" style="17" customWidth="1"/>
    <col min="7434" max="7434" width="14.625" style="17" customWidth="1"/>
    <col min="7435" max="7673" width="9" style="17"/>
    <col min="7674" max="7674" width="0.75" style="17" customWidth="1"/>
    <col min="7675" max="7675" width="3.625" style="17" customWidth="1"/>
    <col min="7676" max="7676" width="19.625" style="17" customWidth="1"/>
    <col min="7677" max="7677" width="4.75" style="17" customWidth="1"/>
    <col min="7678" max="7679" width="9.25" style="17" customWidth="1"/>
    <col min="7680" max="7680" width="8.625" style="17" customWidth="1"/>
    <col min="7681" max="7682" width="7" style="17" customWidth="1"/>
    <col min="7683" max="7683" width="11.625" style="17" customWidth="1"/>
    <col min="7684" max="7684" width="7.625" style="17" customWidth="1"/>
    <col min="7685" max="7685" width="14.625" style="17" customWidth="1"/>
    <col min="7686" max="7686" width="2.875" style="17" customWidth="1"/>
    <col min="7687" max="7687" width="12.625" style="17" customWidth="1"/>
    <col min="7688" max="7688" width="1.75" style="17" customWidth="1"/>
    <col min="7689" max="7689" width="1.625" style="17" customWidth="1"/>
    <col min="7690" max="7690" width="14.625" style="17" customWidth="1"/>
    <col min="7691" max="7929" width="9" style="17"/>
    <col min="7930" max="7930" width="0.75" style="17" customWidth="1"/>
    <col min="7931" max="7931" width="3.625" style="17" customWidth="1"/>
    <col min="7932" max="7932" width="19.625" style="17" customWidth="1"/>
    <col min="7933" max="7933" width="4.75" style="17" customWidth="1"/>
    <col min="7934" max="7935" width="9.25" style="17" customWidth="1"/>
    <col min="7936" max="7936" width="8.625" style="17" customWidth="1"/>
    <col min="7937" max="7938" width="7" style="17" customWidth="1"/>
    <col min="7939" max="7939" width="11.625" style="17" customWidth="1"/>
    <col min="7940" max="7940" width="7.625" style="17" customWidth="1"/>
    <col min="7941" max="7941" width="14.625" style="17" customWidth="1"/>
    <col min="7942" max="7942" width="2.875" style="17" customWidth="1"/>
    <col min="7943" max="7943" width="12.625" style="17" customWidth="1"/>
    <col min="7944" max="7944" width="1.75" style="17" customWidth="1"/>
    <col min="7945" max="7945" width="1.625" style="17" customWidth="1"/>
    <col min="7946" max="7946" width="14.625" style="17" customWidth="1"/>
    <col min="7947" max="8185" width="9" style="17"/>
    <col min="8186" max="8186" width="0.75" style="17" customWidth="1"/>
    <col min="8187" max="8187" width="3.625" style="17" customWidth="1"/>
    <col min="8188" max="8188" width="19.625" style="17" customWidth="1"/>
    <col min="8189" max="8189" width="4.75" style="17" customWidth="1"/>
    <col min="8190" max="8191" width="9.25" style="17" customWidth="1"/>
    <col min="8192" max="8192" width="8.625" style="17" customWidth="1"/>
    <col min="8193" max="8194" width="7" style="17" customWidth="1"/>
    <col min="8195" max="8195" width="11.625" style="17" customWidth="1"/>
    <col min="8196" max="8196" width="7.625" style="17" customWidth="1"/>
    <col min="8197" max="8197" width="14.625" style="17" customWidth="1"/>
    <col min="8198" max="8198" width="2.875" style="17" customWidth="1"/>
    <col min="8199" max="8199" width="12.625" style="17" customWidth="1"/>
    <col min="8200" max="8200" width="1.75" style="17" customWidth="1"/>
    <col min="8201" max="8201" width="1.625" style="17" customWidth="1"/>
    <col min="8202" max="8202" width="14.625" style="17" customWidth="1"/>
    <col min="8203" max="8441" width="9" style="17"/>
    <col min="8442" max="8442" width="0.75" style="17" customWidth="1"/>
    <col min="8443" max="8443" width="3.625" style="17" customWidth="1"/>
    <col min="8444" max="8444" width="19.625" style="17" customWidth="1"/>
    <col min="8445" max="8445" width="4.75" style="17" customWidth="1"/>
    <col min="8446" max="8447" width="9.25" style="17" customWidth="1"/>
    <col min="8448" max="8448" width="8.625" style="17" customWidth="1"/>
    <col min="8449" max="8450" width="7" style="17" customWidth="1"/>
    <col min="8451" max="8451" width="11.625" style="17" customWidth="1"/>
    <col min="8452" max="8452" width="7.625" style="17" customWidth="1"/>
    <col min="8453" max="8453" width="14.625" style="17" customWidth="1"/>
    <col min="8454" max="8454" width="2.875" style="17" customWidth="1"/>
    <col min="8455" max="8455" width="12.625" style="17" customWidth="1"/>
    <col min="8456" max="8456" width="1.75" style="17" customWidth="1"/>
    <col min="8457" max="8457" width="1.625" style="17" customWidth="1"/>
    <col min="8458" max="8458" width="14.625" style="17" customWidth="1"/>
    <col min="8459" max="8697" width="9" style="17"/>
    <col min="8698" max="8698" width="0.75" style="17" customWidth="1"/>
    <col min="8699" max="8699" width="3.625" style="17" customWidth="1"/>
    <col min="8700" max="8700" width="19.625" style="17" customWidth="1"/>
    <col min="8701" max="8701" width="4.75" style="17" customWidth="1"/>
    <col min="8702" max="8703" width="9.25" style="17" customWidth="1"/>
    <col min="8704" max="8704" width="8.625" style="17" customWidth="1"/>
    <col min="8705" max="8706" width="7" style="17" customWidth="1"/>
    <col min="8707" max="8707" width="11.625" style="17" customWidth="1"/>
    <col min="8708" max="8708" width="7.625" style="17" customWidth="1"/>
    <col min="8709" max="8709" width="14.625" style="17" customWidth="1"/>
    <col min="8710" max="8710" width="2.875" style="17" customWidth="1"/>
    <col min="8711" max="8711" width="12.625" style="17" customWidth="1"/>
    <col min="8712" max="8712" width="1.75" style="17" customWidth="1"/>
    <col min="8713" max="8713" width="1.625" style="17" customWidth="1"/>
    <col min="8714" max="8714" width="14.625" style="17" customWidth="1"/>
    <col min="8715" max="8953" width="9" style="17"/>
    <col min="8954" max="8954" width="0.75" style="17" customWidth="1"/>
    <col min="8955" max="8955" width="3.625" style="17" customWidth="1"/>
    <col min="8956" max="8956" width="19.625" style="17" customWidth="1"/>
    <col min="8957" max="8957" width="4.75" style="17" customWidth="1"/>
    <col min="8958" max="8959" width="9.25" style="17" customWidth="1"/>
    <col min="8960" max="8960" width="8.625" style="17" customWidth="1"/>
    <col min="8961" max="8962" width="7" style="17" customWidth="1"/>
    <col min="8963" max="8963" width="11.625" style="17" customWidth="1"/>
    <col min="8964" max="8964" width="7.625" style="17" customWidth="1"/>
    <col min="8965" max="8965" width="14.625" style="17" customWidth="1"/>
    <col min="8966" max="8966" width="2.875" style="17" customWidth="1"/>
    <col min="8967" max="8967" width="12.625" style="17" customWidth="1"/>
    <col min="8968" max="8968" width="1.75" style="17" customWidth="1"/>
    <col min="8969" max="8969" width="1.625" style="17" customWidth="1"/>
    <col min="8970" max="8970" width="14.625" style="17" customWidth="1"/>
    <col min="8971" max="9209" width="9" style="17"/>
    <col min="9210" max="9210" width="0.75" style="17" customWidth="1"/>
    <col min="9211" max="9211" width="3.625" style="17" customWidth="1"/>
    <col min="9212" max="9212" width="19.625" style="17" customWidth="1"/>
    <col min="9213" max="9213" width="4.75" style="17" customWidth="1"/>
    <col min="9214" max="9215" width="9.25" style="17" customWidth="1"/>
    <col min="9216" max="9216" width="8.625" style="17" customWidth="1"/>
    <col min="9217" max="9218" width="7" style="17" customWidth="1"/>
    <col min="9219" max="9219" width="11.625" style="17" customWidth="1"/>
    <col min="9220" max="9220" width="7.625" style="17" customWidth="1"/>
    <col min="9221" max="9221" width="14.625" style="17" customWidth="1"/>
    <col min="9222" max="9222" width="2.875" style="17" customWidth="1"/>
    <col min="9223" max="9223" width="12.625" style="17" customWidth="1"/>
    <col min="9224" max="9224" width="1.75" style="17" customWidth="1"/>
    <col min="9225" max="9225" width="1.625" style="17" customWidth="1"/>
    <col min="9226" max="9226" width="14.625" style="17" customWidth="1"/>
    <col min="9227" max="9465" width="9" style="17"/>
    <col min="9466" max="9466" width="0.75" style="17" customWidth="1"/>
    <col min="9467" max="9467" width="3.625" style="17" customWidth="1"/>
    <col min="9468" max="9468" width="19.625" style="17" customWidth="1"/>
    <col min="9469" max="9469" width="4.75" style="17" customWidth="1"/>
    <col min="9470" max="9471" width="9.25" style="17" customWidth="1"/>
    <col min="9472" max="9472" width="8.625" style="17" customWidth="1"/>
    <col min="9473" max="9474" width="7" style="17" customWidth="1"/>
    <col min="9475" max="9475" width="11.625" style="17" customWidth="1"/>
    <col min="9476" max="9476" width="7.625" style="17" customWidth="1"/>
    <col min="9477" max="9477" width="14.625" style="17" customWidth="1"/>
    <col min="9478" max="9478" width="2.875" style="17" customWidth="1"/>
    <col min="9479" max="9479" width="12.625" style="17" customWidth="1"/>
    <col min="9480" max="9480" width="1.75" style="17" customWidth="1"/>
    <col min="9481" max="9481" width="1.625" style="17" customWidth="1"/>
    <col min="9482" max="9482" width="14.625" style="17" customWidth="1"/>
    <col min="9483" max="9721" width="9" style="17"/>
    <col min="9722" max="9722" width="0.75" style="17" customWidth="1"/>
    <col min="9723" max="9723" width="3.625" style="17" customWidth="1"/>
    <col min="9724" max="9724" width="19.625" style="17" customWidth="1"/>
    <col min="9725" max="9725" width="4.75" style="17" customWidth="1"/>
    <col min="9726" max="9727" width="9.25" style="17" customWidth="1"/>
    <col min="9728" max="9728" width="8.625" style="17" customWidth="1"/>
    <col min="9729" max="9730" width="7" style="17" customWidth="1"/>
    <col min="9731" max="9731" width="11.625" style="17" customWidth="1"/>
    <col min="9732" max="9732" width="7.625" style="17" customWidth="1"/>
    <col min="9733" max="9733" width="14.625" style="17" customWidth="1"/>
    <col min="9734" max="9734" width="2.875" style="17" customWidth="1"/>
    <col min="9735" max="9735" width="12.625" style="17" customWidth="1"/>
    <col min="9736" max="9736" width="1.75" style="17" customWidth="1"/>
    <col min="9737" max="9737" width="1.625" style="17" customWidth="1"/>
    <col min="9738" max="9738" width="14.625" style="17" customWidth="1"/>
    <col min="9739" max="9977" width="9" style="17"/>
    <col min="9978" max="9978" width="0.75" style="17" customWidth="1"/>
    <col min="9979" max="9979" width="3.625" style="17" customWidth="1"/>
    <col min="9980" max="9980" width="19.625" style="17" customWidth="1"/>
    <col min="9981" max="9981" width="4.75" style="17" customWidth="1"/>
    <col min="9982" max="9983" width="9.25" style="17" customWidth="1"/>
    <col min="9984" max="9984" width="8.625" style="17" customWidth="1"/>
    <col min="9985" max="9986" width="7" style="17" customWidth="1"/>
    <col min="9987" max="9987" width="11.625" style="17" customWidth="1"/>
    <col min="9988" max="9988" width="7.625" style="17" customWidth="1"/>
    <col min="9989" max="9989" width="14.625" style="17" customWidth="1"/>
    <col min="9990" max="9990" width="2.875" style="17" customWidth="1"/>
    <col min="9991" max="9991" width="12.625" style="17" customWidth="1"/>
    <col min="9992" max="9992" width="1.75" style="17" customWidth="1"/>
    <col min="9993" max="9993" width="1.625" style="17" customWidth="1"/>
    <col min="9994" max="9994" width="14.625" style="17" customWidth="1"/>
    <col min="9995" max="10233" width="9" style="17"/>
    <col min="10234" max="10234" width="0.75" style="17" customWidth="1"/>
    <col min="10235" max="10235" width="3.625" style="17" customWidth="1"/>
    <col min="10236" max="10236" width="19.625" style="17" customWidth="1"/>
    <col min="10237" max="10237" width="4.75" style="17" customWidth="1"/>
    <col min="10238" max="10239" width="9.25" style="17" customWidth="1"/>
    <col min="10240" max="10240" width="8.625" style="17" customWidth="1"/>
    <col min="10241" max="10242" width="7" style="17" customWidth="1"/>
    <col min="10243" max="10243" width="11.625" style="17" customWidth="1"/>
    <col min="10244" max="10244" width="7.625" style="17" customWidth="1"/>
    <col min="10245" max="10245" width="14.625" style="17" customWidth="1"/>
    <col min="10246" max="10246" width="2.875" style="17" customWidth="1"/>
    <col min="10247" max="10247" width="12.625" style="17" customWidth="1"/>
    <col min="10248" max="10248" width="1.75" style="17" customWidth="1"/>
    <col min="10249" max="10249" width="1.625" style="17" customWidth="1"/>
    <col min="10250" max="10250" width="14.625" style="17" customWidth="1"/>
    <col min="10251" max="10489" width="9" style="17"/>
    <col min="10490" max="10490" width="0.75" style="17" customWidth="1"/>
    <col min="10491" max="10491" width="3.625" style="17" customWidth="1"/>
    <col min="10492" max="10492" width="19.625" style="17" customWidth="1"/>
    <col min="10493" max="10493" width="4.75" style="17" customWidth="1"/>
    <col min="10494" max="10495" width="9.25" style="17" customWidth="1"/>
    <col min="10496" max="10496" width="8.625" style="17" customWidth="1"/>
    <col min="10497" max="10498" width="7" style="17" customWidth="1"/>
    <col min="10499" max="10499" width="11.625" style="17" customWidth="1"/>
    <col min="10500" max="10500" width="7.625" style="17" customWidth="1"/>
    <col min="10501" max="10501" width="14.625" style="17" customWidth="1"/>
    <col min="10502" max="10502" width="2.875" style="17" customWidth="1"/>
    <col min="10503" max="10503" width="12.625" style="17" customWidth="1"/>
    <col min="10504" max="10504" width="1.75" style="17" customWidth="1"/>
    <col min="10505" max="10505" width="1.625" style="17" customWidth="1"/>
    <col min="10506" max="10506" width="14.625" style="17" customWidth="1"/>
    <col min="10507" max="10745" width="9" style="17"/>
    <col min="10746" max="10746" width="0.75" style="17" customWidth="1"/>
    <col min="10747" max="10747" width="3.625" style="17" customWidth="1"/>
    <col min="10748" max="10748" width="19.625" style="17" customWidth="1"/>
    <col min="10749" max="10749" width="4.75" style="17" customWidth="1"/>
    <col min="10750" max="10751" width="9.25" style="17" customWidth="1"/>
    <col min="10752" max="10752" width="8.625" style="17" customWidth="1"/>
    <col min="10753" max="10754" width="7" style="17" customWidth="1"/>
    <col min="10755" max="10755" width="11.625" style="17" customWidth="1"/>
    <col min="10756" max="10756" width="7.625" style="17" customWidth="1"/>
    <col min="10757" max="10757" width="14.625" style="17" customWidth="1"/>
    <col min="10758" max="10758" width="2.875" style="17" customWidth="1"/>
    <col min="10759" max="10759" width="12.625" style="17" customWidth="1"/>
    <col min="10760" max="10760" width="1.75" style="17" customWidth="1"/>
    <col min="10761" max="10761" width="1.625" style="17" customWidth="1"/>
    <col min="10762" max="10762" width="14.625" style="17" customWidth="1"/>
    <col min="10763" max="11001" width="9" style="17"/>
    <col min="11002" max="11002" width="0.75" style="17" customWidth="1"/>
    <col min="11003" max="11003" width="3.625" style="17" customWidth="1"/>
    <col min="11004" max="11004" width="19.625" style="17" customWidth="1"/>
    <col min="11005" max="11005" width="4.75" style="17" customWidth="1"/>
    <col min="11006" max="11007" width="9.25" style="17" customWidth="1"/>
    <col min="11008" max="11008" width="8.625" style="17" customWidth="1"/>
    <col min="11009" max="11010" width="7" style="17" customWidth="1"/>
    <col min="11011" max="11011" width="11.625" style="17" customWidth="1"/>
    <col min="11012" max="11012" width="7.625" style="17" customWidth="1"/>
    <col min="11013" max="11013" width="14.625" style="17" customWidth="1"/>
    <col min="11014" max="11014" width="2.875" style="17" customWidth="1"/>
    <col min="11015" max="11015" width="12.625" style="17" customWidth="1"/>
    <col min="11016" max="11016" width="1.75" style="17" customWidth="1"/>
    <col min="11017" max="11017" width="1.625" style="17" customWidth="1"/>
    <col min="11018" max="11018" width="14.625" style="17" customWidth="1"/>
    <col min="11019" max="11257" width="9" style="17"/>
    <col min="11258" max="11258" width="0.75" style="17" customWidth="1"/>
    <col min="11259" max="11259" width="3.625" style="17" customWidth="1"/>
    <col min="11260" max="11260" width="19.625" style="17" customWidth="1"/>
    <col min="11261" max="11261" width="4.75" style="17" customWidth="1"/>
    <col min="11262" max="11263" width="9.25" style="17" customWidth="1"/>
    <col min="11264" max="11264" width="8.625" style="17" customWidth="1"/>
    <col min="11265" max="11266" width="7" style="17" customWidth="1"/>
    <col min="11267" max="11267" width="11.625" style="17" customWidth="1"/>
    <col min="11268" max="11268" width="7.625" style="17" customWidth="1"/>
    <col min="11269" max="11269" width="14.625" style="17" customWidth="1"/>
    <col min="11270" max="11270" width="2.875" style="17" customWidth="1"/>
    <col min="11271" max="11271" width="12.625" style="17" customWidth="1"/>
    <col min="11272" max="11272" width="1.75" style="17" customWidth="1"/>
    <col min="11273" max="11273" width="1.625" style="17" customWidth="1"/>
    <col min="11274" max="11274" width="14.625" style="17" customWidth="1"/>
    <col min="11275" max="11513" width="9" style="17"/>
    <col min="11514" max="11514" width="0.75" style="17" customWidth="1"/>
    <col min="11515" max="11515" width="3.625" style="17" customWidth="1"/>
    <col min="11516" max="11516" width="19.625" style="17" customWidth="1"/>
    <col min="11517" max="11517" width="4.75" style="17" customWidth="1"/>
    <col min="11518" max="11519" width="9.25" style="17" customWidth="1"/>
    <col min="11520" max="11520" width="8.625" style="17" customWidth="1"/>
    <col min="11521" max="11522" width="7" style="17" customWidth="1"/>
    <col min="11523" max="11523" width="11.625" style="17" customWidth="1"/>
    <col min="11524" max="11524" width="7.625" style="17" customWidth="1"/>
    <col min="11525" max="11525" width="14.625" style="17" customWidth="1"/>
    <col min="11526" max="11526" width="2.875" style="17" customWidth="1"/>
    <col min="11527" max="11527" width="12.625" style="17" customWidth="1"/>
    <col min="11528" max="11528" width="1.75" style="17" customWidth="1"/>
    <col min="11529" max="11529" width="1.625" style="17" customWidth="1"/>
    <col min="11530" max="11530" width="14.625" style="17" customWidth="1"/>
    <col min="11531" max="11769" width="9" style="17"/>
    <col min="11770" max="11770" width="0.75" style="17" customWidth="1"/>
    <col min="11771" max="11771" width="3.625" style="17" customWidth="1"/>
    <col min="11772" max="11772" width="19.625" style="17" customWidth="1"/>
    <col min="11773" max="11773" width="4.75" style="17" customWidth="1"/>
    <col min="11774" max="11775" width="9.25" style="17" customWidth="1"/>
    <col min="11776" max="11776" width="8.625" style="17" customWidth="1"/>
    <col min="11777" max="11778" width="7" style="17" customWidth="1"/>
    <col min="11779" max="11779" width="11.625" style="17" customWidth="1"/>
    <col min="11780" max="11780" width="7.625" style="17" customWidth="1"/>
    <col min="11781" max="11781" width="14.625" style="17" customWidth="1"/>
    <col min="11782" max="11782" width="2.875" style="17" customWidth="1"/>
    <col min="11783" max="11783" width="12.625" style="17" customWidth="1"/>
    <col min="11784" max="11784" width="1.75" style="17" customWidth="1"/>
    <col min="11785" max="11785" width="1.625" style="17" customWidth="1"/>
    <col min="11786" max="11786" width="14.625" style="17" customWidth="1"/>
    <col min="11787" max="12025" width="9" style="17"/>
    <col min="12026" max="12026" width="0.75" style="17" customWidth="1"/>
    <col min="12027" max="12027" width="3.625" style="17" customWidth="1"/>
    <col min="12028" max="12028" width="19.625" style="17" customWidth="1"/>
    <col min="12029" max="12029" width="4.75" style="17" customWidth="1"/>
    <col min="12030" max="12031" width="9.25" style="17" customWidth="1"/>
    <col min="12032" max="12032" width="8.625" style="17" customWidth="1"/>
    <col min="12033" max="12034" width="7" style="17" customWidth="1"/>
    <col min="12035" max="12035" width="11.625" style="17" customWidth="1"/>
    <col min="12036" max="12036" width="7.625" style="17" customWidth="1"/>
    <col min="12037" max="12037" width="14.625" style="17" customWidth="1"/>
    <col min="12038" max="12038" width="2.875" style="17" customWidth="1"/>
    <col min="12039" max="12039" width="12.625" style="17" customWidth="1"/>
    <col min="12040" max="12040" width="1.75" style="17" customWidth="1"/>
    <col min="12041" max="12041" width="1.625" style="17" customWidth="1"/>
    <col min="12042" max="12042" width="14.625" style="17" customWidth="1"/>
    <col min="12043" max="12281" width="9" style="17"/>
    <col min="12282" max="12282" width="0.75" style="17" customWidth="1"/>
    <col min="12283" max="12283" width="3.625" style="17" customWidth="1"/>
    <col min="12284" max="12284" width="19.625" style="17" customWidth="1"/>
    <col min="12285" max="12285" width="4.75" style="17" customWidth="1"/>
    <col min="12286" max="12287" width="9.25" style="17" customWidth="1"/>
    <col min="12288" max="12288" width="8.625" style="17" customWidth="1"/>
    <col min="12289" max="12290" width="7" style="17" customWidth="1"/>
    <col min="12291" max="12291" width="11.625" style="17" customWidth="1"/>
    <col min="12292" max="12292" width="7.625" style="17" customWidth="1"/>
    <col min="12293" max="12293" width="14.625" style="17" customWidth="1"/>
    <col min="12294" max="12294" width="2.875" style="17" customWidth="1"/>
    <col min="12295" max="12295" width="12.625" style="17" customWidth="1"/>
    <col min="12296" max="12296" width="1.75" style="17" customWidth="1"/>
    <col min="12297" max="12297" width="1.625" style="17" customWidth="1"/>
    <col min="12298" max="12298" width="14.625" style="17" customWidth="1"/>
    <col min="12299" max="12537" width="9" style="17"/>
    <col min="12538" max="12538" width="0.75" style="17" customWidth="1"/>
    <col min="12539" max="12539" width="3.625" style="17" customWidth="1"/>
    <col min="12540" max="12540" width="19.625" style="17" customWidth="1"/>
    <col min="12541" max="12541" width="4.75" style="17" customWidth="1"/>
    <col min="12542" max="12543" width="9.25" style="17" customWidth="1"/>
    <col min="12544" max="12544" width="8.625" style="17" customWidth="1"/>
    <col min="12545" max="12546" width="7" style="17" customWidth="1"/>
    <col min="12547" max="12547" width="11.625" style="17" customWidth="1"/>
    <col min="12548" max="12548" width="7.625" style="17" customWidth="1"/>
    <col min="12549" max="12549" width="14.625" style="17" customWidth="1"/>
    <col min="12550" max="12550" width="2.875" style="17" customWidth="1"/>
    <col min="12551" max="12551" width="12.625" style="17" customWidth="1"/>
    <col min="12552" max="12552" width="1.75" style="17" customWidth="1"/>
    <col min="12553" max="12553" width="1.625" style="17" customWidth="1"/>
    <col min="12554" max="12554" width="14.625" style="17" customWidth="1"/>
    <col min="12555" max="12793" width="9" style="17"/>
    <col min="12794" max="12794" width="0.75" style="17" customWidth="1"/>
    <col min="12795" max="12795" width="3.625" style="17" customWidth="1"/>
    <col min="12796" max="12796" width="19.625" style="17" customWidth="1"/>
    <col min="12797" max="12797" width="4.75" style="17" customWidth="1"/>
    <col min="12798" max="12799" width="9.25" style="17" customWidth="1"/>
    <col min="12800" max="12800" width="8.625" style="17" customWidth="1"/>
    <col min="12801" max="12802" width="7" style="17" customWidth="1"/>
    <col min="12803" max="12803" width="11.625" style="17" customWidth="1"/>
    <col min="12804" max="12804" width="7.625" style="17" customWidth="1"/>
    <col min="12805" max="12805" width="14.625" style="17" customWidth="1"/>
    <col min="12806" max="12806" width="2.875" style="17" customWidth="1"/>
    <col min="12807" max="12807" width="12.625" style="17" customWidth="1"/>
    <col min="12808" max="12808" width="1.75" style="17" customWidth="1"/>
    <col min="12809" max="12809" width="1.625" style="17" customWidth="1"/>
    <col min="12810" max="12810" width="14.625" style="17" customWidth="1"/>
    <col min="12811" max="13049" width="9" style="17"/>
    <col min="13050" max="13050" width="0.75" style="17" customWidth="1"/>
    <col min="13051" max="13051" width="3.625" style="17" customWidth="1"/>
    <col min="13052" max="13052" width="19.625" style="17" customWidth="1"/>
    <col min="13053" max="13053" width="4.75" style="17" customWidth="1"/>
    <col min="13054" max="13055" width="9.25" style="17" customWidth="1"/>
    <col min="13056" max="13056" width="8.625" style="17" customWidth="1"/>
    <col min="13057" max="13058" width="7" style="17" customWidth="1"/>
    <col min="13059" max="13059" width="11.625" style="17" customWidth="1"/>
    <col min="13060" max="13060" width="7.625" style="17" customWidth="1"/>
    <col min="13061" max="13061" width="14.625" style="17" customWidth="1"/>
    <col min="13062" max="13062" width="2.875" style="17" customWidth="1"/>
    <col min="13063" max="13063" width="12.625" style="17" customWidth="1"/>
    <col min="13064" max="13064" width="1.75" style="17" customWidth="1"/>
    <col min="13065" max="13065" width="1.625" style="17" customWidth="1"/>
    <col min="13066" max="13066" width="14.625" style="17" customWidth="1"/>
    <col min="13067" max="13305" width="9" style="17"/>
    <col min="13306" max="13306" width="0.75" style="17" customWidth="1"/>
    <col min="13307" max="13307" width="3.625" style="17" customWidth="1"/>
    <col min="13308" max="13308" width="19.625" style="17" customWidth="1"/>
    <col min="13309" max="13309" width="4.75" style="17" customWidth="1"/>
    <col min="13310" max="13311" width="9.25" style="17" customWidth="1"/>
    <col min="13312" max="13312" width="8.625" style="17" customWidth="1"/>
    <col min="13313" max="13314" width="7" style="17" customWidth="1"/>
    <col min="13315" max="13315" width="11.625" style="17" customWidth="1"/>
    <col min="13316" max="13316" width="7.625" style="17" customWidth="1"/>
    <col min="13317" max="13317" width="14.625" style="17" customWidth="1"/>
    <col min="13318" max="13318" width="2.875" style="17" customWidth="1"/>
    <col min="13319" max="13319" width="12.625" style="17" customWidth="1"/>
    <col min="13320" max="13320" width="1.75" style="17" customWidth="1"/>
    <col min="13321" max="13321" width="1.625" style="17" customWidth="1"/>
    <col min="13322" max="13322" width="14.625" style="17" customWidth="1"/>
    <col min="13323" max="13561" width="9" style="17"/>
    <col min="13562" max="13562" width="0.75" style="17" customWidth="1"/>
    <col min="13563" max="13563" width="3.625" style="17" customWidth="1"/>
    <col min="13564" max="13564" width="19.625" style="17" customWidth="1"/>
    <col min="13565" max="13565" width="4.75" style="17" customWidth="1"/>
    <col min="13566" max="13567" width="9.25" style="17" customWidth="1"/>
    <col min="13568" max="13568" width="8.625" style="17" customWidth="1"/>
    <col min="13569" max="13570" width="7" style="17" customWidth="1"/>
    <col min="13571" max="13571" width="11.625" style="17" customWidth="1"/>
    <col min="13572" max="13572" width="7.625" style="17" customWidth="1"/>
    <col min="13573" max="13573" width="14.625" style="17" customWidth="1"/>
    <col min="13574" max="13574" width="2.875" style="17" customWidth="1"/>
    <col min="13575" max="13575" width="12.625" style="17" customWidth="1"/>
    <col min="13576" max="13576" width="1.75" style="17" customWidth="1"/>
    <col min="13577" max="13577" width="1.625" style="17" customWidth="1"/>
    <col min="13578" max="13578" width="14.625" style="17" customWidth="1"/>
    <col min="13579" max="13817" width="9" style="17"/>
    <col min="13818" max="13818" width="0.75" style="17" customWidth="1"/>
    <col min="13819" max="13819" width="3.625" style="17" customWidth="1"/>
    <col min="13820" max="13820" width="19.625" style="17" customWidth="1"/>
    <col min="13821" max="13821" width="4.75" style="17" customWidth="1"/>
    <col min="13822" max="13823" width="9.25" style="17" customWidth="1"/>
    <col min="13824" max="13824" width="8.625" style="17" customWidth="1"/>
    <col min="13825" max="13826" width="7" style="17" customWidth="1"/>
    <col min="13827" max="13827" width="11.625" style="17" customWidth="1"/>
    <col min="13828" max="13828" width="7.625" style="17" customWidth="1"/>
    <col min="13829" max="13829" width="14.625" style="17" customWidth="1"/>
    <col min="13830" max="13830" width="2.875" style="17" customWidth="1"/>
    <col min="13831" max="13831" width="12.625" style="17" customWidth="1"/>
    <col min="13832" max="13832" width="1.75" style="17" customWidth="1"/>
    <col min="13833" max="13833" width="1.625" style="17" customWidth="1"/>
    <col min="13834" max="13834" width="14.625" style="17" customWidth="1"/>
    <col min="13835" max="14073" width="9" style="17"/>
    <col min="14074" max="14074" width="0.75" style="17" customWidth="1"/>
    <col min="14075" max="14075" width="3.625" style="17" customWidth="1"/>
    <col min="14076" max="14076" width="19.625" style="17" customWidth="1"/>
    <col min="14077" max="14077" width="4.75" style="17" customWidth="1"/>
    <col min="14078" max="14079" width="9.25" style="17" customWidth="1"/>
    <col min="14080" max="14080" width="8.625" style="17" customWidth="1"/>
    <col min="14081" max="14082" width="7" style="17" customWidth="1"/>
    <col min="14083" max="14083" width="11.625" style="17" customWidth="1"/>
    <col min="14084" max="14084" width="7.625" style="17" customWidth="1"/>
    <col min="14085" max="14085" width="14.625" style="17" customWidth="1"/>
    <col min="14086" max="14086" width="2.875" style="17" customWidth="1"/>
    <col min="14087" max="14087" width="12.625" style="17" customWidth="1"/>
    <col min="14088" max="14088" width="1.75" style="17" customWidth="1"/>
    <col min="14089" max="14089" width="1.625" style="17" customWidth="1"/>
    <col min="14090" max="14090" width="14.625" style="17" customWidth="1"/>
    <col min="14091" max="14329" width="9" style="17"/>
    <col min="14330" max="14330" width="0.75" style="17" customWidth="1"/>
    <col min="14331" max="14331" width="3.625" style="17" customWidth="1"/>
    <col min="14332" max="14332" width="19.625" style="17" customWidth="1"/>
    <col min="14333" max="14333" width="4.75" style="17" customWidth="1"/>
    <col min="14334" max="14335" width="9.25" style="17" customWidth="1"/>
    <col min="14336" max="14336" width="8.625" style="17" customWidth="1"/>
    <col min="14337" max="14338" width="7" style="17" customWidth="1"/>
    <col min="14339" max="14339" width="11.625" style="17" customWidth="1"/>
    <col min="14340" max="14340" width="7.625" style="17" customWidth="1"/>
    <col min="14341" max="14341" width="14.625" style="17" customWidth="1"/>
    <col min="14342" max="14342" width="2.875" style="17" customWidth="1"/>
    <col min="14343" max="14343" width="12.625" style="17" customWidth="1"/>
    <col min="14344" max="14344" width="1.75" style="17" customWidth="1"/>
    <col min="14345" max="14345" width="1.625" style="17" customWidth="1"/>
    <col min="14346" max="14346" width="14.625" style="17" customWidth="1"/>
    <col min="14347" max="14585" width="9" style="17"/>
    <col min="14586" max="14586" width="0.75" style="17" customWidth="1"/>
    <col min="14587" max="14587" width="3.625" style="17" customWidth="1"/>
    <col min="14588" max="14588" width="19.625" style="17" customWidth="1"/>
    <col min="14589" max="14589" width="4.75" style="17" customWidth="1"/>
    <col min="14590" max="14591" width="9.25" style="17" customWidth="1"/>
    <col min="14592" max="14592" width="8.625" style="17" customWidth="1"/>
    <col min="14593" max="14594" width="7" style="17" customWidth="1"/>
    <col min="14595" max="14595" width="11.625" style="17" customWidth="1"/>
    <col min="14596" max="14596" width="7.625" style="17" customWidth="1"/>
    <col min="14597" max="14597" width="14.625" style="17" customWidth="1"/>
    <col min="14598" max="14598" width="2.875" style="17" customWidth="1"/>
    <col min="14599" max="14599" width="12.625" style="17" customWidth="1"/>
    <col min="14600" max="14600" width="1.75" style="17" customWidth="1"/>
    <col min="14601" max="14601" width="1.625" style="17" customWidth="1"/>
    <col min="14602" max="14602" width="14.625" style="17" customWidth="1"/>
    <col min="14603" max="14841" width="9" style="17"/>
    <col min="14842" max="14842" width="0.75" style="17" customWidth="1"/>
    <col min="14843" max="14843" width="3.625" style="17" customWidth="1"/>
    <col min="14844" max="14844" width="19.625" style="17" customWidth="1"/>
    <col min="14845" max="14845" width="4.75" style="17" customWidth="1"/>
    <col min="14846" max="14847" width="9.25" style="17" customWidth="1"/>
    <col min="14848" max="14848" width="8.625" style="17" customWidth="1"/>
    <col min="14849" max="14850" width="7" style="17" customWidth="1"/>
    <col min="14851" max="14851" width="11.625" style="17" customWidth="1"/>
    <col min="14852" max="14852" width="7.625" style="17" customWidth="1"/>
    <col min="14853" max="14853" width="14.625" style="17" customWidth="1"/>
    <col min="14854" max="14854" width="2.875" style="17" customWidth="1"/>
    <col min="14855" max="14855" width="12.625" style="17" customWidth="1"/>
    <col min="14856" max="14856" width="1.75" style="17" customWidth="1"/>
    <col min="14857" max="14857" width="1.625" style="17" customWidth="1"/>
    <col min="14858" max="14858" width="14.625" style="17" customWidth="1"/>
    <col min="14859" max="15097" width="9" style="17"/>
    <col min="15098" max="15098" width="0.75" style="17" customWidth="1"/>
    <col min="15099" max="15099" width="3.625" style="17" customWidth="1"/>
    <col min="15100" max="15100" width="19.625" style="17" customWidth="1"/>
    <col min="15101" max="15101" width="4.75" style="17" customWidth="1"/>
    <col min="15102" max="15103" width="9.25" style="17" customWidth="1"/>
    <col min="15104" max="15104" width="8.625" style="17" customWidth="1"/>
    <col min="15105" max="15106" width="7" style="17" customWidth="1"/>
    <col min="15107" max="15107" width="11.625" style="17" customWidth="1"/>
    <col min="15108" max="15108" width="7.625" style="17" customWidth="1"/>
    <col min="15109" max="15109" width="14.625" style="17" customWidth="1"/>
    <col min="15110" max="15110" width="2.875" style="17" customWidth="1"/>
    <col min="15111" max="15111" width="12.625" style="17" customWidth="1"/>
    <col min="15112" max="15112" width="1.75" style="17" customWidth="1"/>
    <col min="15113" max="15113" width="1.625" style="17" customWidth="1"/>
    <col min="15114" max="15114" width="14.625" style="17" customWidth="1"/>
    <col min="15115" max="15353" width="9" style="17"/>
    <col min="15354" max="15354" width="0.75" style="17" customWidth="1"/>
    <col min="15355" max="15355" width="3.625" style="17" customWidth="1"/>
    <col min="15356" max="15356" width="19.625" style="17" customWidth="1"/>
    <col min="15357" max="15357" width="4.75" style="17" customWidth="1"/>
    <col min="15358" max="15359" width="9.25" style="17" customWidth="1"/>
    <col min="15360" max="15360" width="8.625" style="17" customWidth="1"/>
    <col min="15361" max="15362" width="7" style="17" customWidth="1"/>
    <col min="15363" max="15363" width="11.625" style="17" customWidth="1"/>
    <col min="15364" max="15364" width="7.625" style="17" customWidth="1"/>
    <col min="15365" max="15365" width="14.625" style="17" customWidth="1"/>
    <col min="15366" max="15366" width="2.875" style="17" customWidth="1"/>
    <col min="15367" max="15367" width="12.625" style="17" customWidth="1"/>
    <col min="15368" max="15368" width="1.75" style="17" customWidth="1"/>
    <col min="15369" max="15369" width="1.625" style="17" customWidth="1"/>
    <col min="15370" max="15370" width="14.625" style="17" customWidth="1"/>
    <col min="15371" max="15609" width="9" style="17"/>
    <col min="15610" max="15610" width="0.75" style="17" customWidth="1"/>
    <col min="15611" max="15611" width="3.625" style="17" customWidth="1"/>
    <col min="15612" max="15612" width="19.625" style="17" customWidth="1"/>
    <col min="15613" max="15613" width="4.75" style="17" customWidth="1"/>
    <col min="15614" max="15615" width="9.25" style="17" customWidth="1"/>
    <col min="15616" max="15616" width="8.625" style="17" customWidth="1"/>
    <col min="15617" max="15618" width="7" style="17" customWidth="1"/>
    <col min="15619" max="15619" width="11.625" style="17" customWidth="1"/>
    <col min="15620" max="15620" width="7.625" style="17" customWidth="1"/>
    <col min="15621" max="15621" width="14.625" style="17" customWidth="1"/>
    <col min="15622" max="15622" width="2.875" style="17" customWidth="1"/>
    <col min="15623" max="15623" width="12.625" style="17" customWidth="1"/>
    <col min="15624" max="15624" width="1.75" style="17" customWidth="1"/>
    <col min="15625" max="15625" width="1.625" style="17" customWidth="1"/>
    <col min="15626" max="15626" width="14.625" style="17" customWidth="1"/>
    <col min="15627" max="15865" width="9" style="17"/>
    <col min="15866" max="15866" width="0.75" style="17" customWidth="1"/>
    <col min="15867" max="15867" width="3.625" style="17" customWidth="1"/>
    <col min="15868" max="15868" width="19.625" style="17" customWidth="1"/>
    <col min="15869" max="15869" width="4.75" style="17" customWidth="1"/>
    <col min="15870" max="15871" width="9.25" style="17" customWidth="1"/>
    <col min="15872" max="15872" width="8.625" style="17" customWidth="1"/>
    <col min="15873" max="15874" width="7" style="17" customWidth="1"/>
    <col min="15875" max="15875" width="11.625" style="17" customWidth="1"/>
    <col min="15876" max="15876" width="7.625" style="17" customWidth="1"/>
    <col min="15877" max="15877" width="14.625" style="17" customWidth="1"/>
    <col min="15878" max="15878" width="2.875" style="17" customWidth="1"/>
    <col min="15879" max="15879" width="12.625" style="17" customWidth="1"/>
    <col min="15880" max="15880" width="1.75" style="17" customWidth="1"/>
    <col min="15881" max="15881" width="1.625" style="17" customWidth="1"/>
    <col min="15882" max="15882" width="14.625" style="17" customWidth="1"/>
    <col min="15883" max="16121" width="9" style="17"/>
    <col min="16122" max="16122" width="0.75" style="17" customWidth="1"/>
    <col min="16123" max="16123" width="3.625" style="17" customWidth="1"/>
    <col min="16124" max="16124" width="19.625" style="17" customWidth="1"/>
    <col min="16125" max="16125" width="4.75" style="17" customWidth="1"/>
    <col min="16126" max="16127" width="9.25" style="17" customWidth="1"/>
    <col min="16128" max="16128" width="8.625" style="17" customWidth="1"/>
    <col min="16129" max="16130" width="7" style="17" customWidth="1"/>
    <col min="16131" max="16131" width="11.625" style="17" customWidth="1"/>
    <col min="16132" max="16132" width="7.625" style="17" customWidth="1"/>
    <col min="16133" max="16133" width="14.625" style="17" customWidth="1"/>
    <col min="16134" max="16134" width="2.875" style="17" customWidth="1"/>
    <col min="16135" max="16135" width="12.625" style="17" customWidth="1"/>
    <col min="16136" max="16136" width="1.75" style="17" customWidth="1"/>
    <col min="16137" max="16137" width="1.625" style="17" customWidth="1"/>
    <col min="16138" max="16138" width="14.625" style="17" customWidth="1"/>
    <col min="16139" max="16380" width="9" style="17"/>
    <col min="16381" max="16381" width="8.875" style="17" customWidth="1"/>
    <col min="16382" max="16382" width="9" style="17"/>
    <col min="16383" max="16384" width="8.875" style="17" customWidth="1"/>
  </cols>
  <sheetData>
    <row r="1" spans="2:11" s="307" customFormat="1" ht="27.75" customHeight="1">
      <c r="B1" s="307" t="s">
        <v>100</v>
      </c>
      <c r="C1" s="308"/>
      <c r="D1" s="308"/>
      <c r="E1" s="308"/>
      <c r="F1" s="308"/>
      <c r="G1" s="308"/>
      <c r="H1" s="309"/>
      <c r="I1" s="309"/>
      <c r="J1" s="309"/>
      <c r="K1" s="309"/>
    </row>
    <row r="2" spans="2:11" s="307" customFormat="1" ht="25.5" thickBot="1">
      <c r="C2" s="308"/>
      <c r="D2" s="308"/>
      <c r="E2" s="308"/>
      <c r="F2" s="308"/>
      <c r="G2" s="308"/>
      <c r="H2" s="309"/>
      <c r="I2" s="309"/>
      <c r="J2" s="159" t="str">
        <f>'発注書（表紙） '!P2</f>
        <v>2026年4月改訂版</v>
      </c>
      <c r="K2" s="309"/>
    </row>
    <row r="3" spans="2:11" s="293" customFormat="1" ht="39.75" customHeight="1" thickBot="1">
      <c r="B3" s="1231" t="s">
        <v>46</v>
      </c>
      <c r="C3" s="1232"/>
      <c r="D3" s="1232"/>
      <c r="E3" s="310" t="s">
        <v>101</v>
      </c>
      <c r="F3" s="310" t="s">
        <v>102</v>
      </c>
      <c r="G3" s="311" t="s">
        <v>48</v>
      </c>
      <c r="H3" s="310" t="s">
        <v>103</v>
      </c>
      <c r="I3" s="333" t="s">
        <v>104</v>
      </c>
      <c r="J3" s="312" t="s">
        <v>50</v>
      </c>
    </row>
    <row r="4" spans="2:11" s="313" customFormat="1" ht="39.75" customHeight="1" thickTop="1">
      <c r="B4" s="314">
        <v>1</v>
      </c>
      <c r="C4" s="1484" t="s">
        <v>105</v>
      </c>
      <c r="D4" s="1485"/>
      <c r="E4" s="315" t="s">
        <v>106</v>
      </c>
      <c r="F4" s="331"/>
      <c r="G4" s="323">
        <v>3600</v>
      </c>
      <c r="H4" s="324">
        <f>G4*F4</f>
        <v>0</v>
      </c>
      <c r="I4" s="323">
        <v>2400</v>
      </c>
      <c r="J4" s="325" t="str">
        <f>IF(F4="","",F4*I4)</f>
        <v/>
      </c>
    </row>
    <row r="5" spans="2:11" s="313" customFormat="1" ht="39.75" customHeight="1">
      <c r="B5" s="316">
        <v>2</v>
      </c>
      <c r="C5" s="1486" t="s">
        <v>107</v>
      </c>
      <c r="D5" s="1487"/>
      <c r="E5" s="904" t="s">
        <v>106</v>
      </c>
      <c r="F5" s="326"/>
      <c r="G5" s="905">
        <v>1200</v>
      </c>
      <c r="H5" s="327">
        <f>G5*F5</f>
        <v>0</v>
      </c>
      <c r="I5" s="905">
        <v>960</v>
      </c>
      <c r="J5" s="328" t="str">
        <f>IF(F5="","",F5*I5)</f>
        <v/>
      </c>
    </row>
    <row r="6" spans="2:11" s="313" customFormat="1" ht="39.75" customHeight="1" thickBot="1">
      <c r="B6" s="915">
        <v>3</v>
      </c>
      <c r="C6" s="1491" t="s">
        <v>666</v>
      </c>
      <c r="D6" s="1492"/>
      <c r="E6" s="916" t="s">
        <v>665</v>
      </c>
      <c r="F6" s="917"/>
      <c r="G6" s="918">
        <v>90000</v>
      </c>
      <c r="H6" s="919">
        <f>G6*F6</f>
        <v>0</v>
      </c>
      <c r="I6" s="918">
        <v>90000</v>
      </c>
      <c r="J6" s="920" t="str">
        <f>IF(F6="","",F6*I6)</f>
        <v/>
      </c>
    </row>
    <row r="7" spans="2:11" s="313" customFormat="1" ht="18" customHeight="1" thickBot="1">
      <c r="B7" s="318" t="s">
        <v>53</v>
      </c>
      <c r="C7" s="1302"/>
      <c r="D7" s="1302"/>
      <c r="E7" s="1302"/>
      <c r="F7" s="1303"/>
      <c r="G7" s="319"/>
      <c r="H7" s="329"/>
      <c r="I7" s="329" t="s">
        <v>135</v>
      </c>
      <c r="J7" s="330">
        <f>SUM(J4:J6 )</f>
        <v>0</v>
      </c>
    </row>
    <row r="8" spans="2:11" s="141" customFormat="1" ht="15.75" customHeight="1">
      <c r="B8" s="332" t="s">
        <v>668</v>
      </c>
      <c r="D8" s="142"/>
      <c r="E8" s="143"/>
      <c r="F8" s="143"/>
      <c r="G8" s="227"/>
      <c r="I8" s="144"/>
      <c r="J8" s="143"/>
      <c r="K8" s="144"/>
    </row>
    <row r="9" spans="2:11" s="141" customFormat="1" ht="15.75" customHeight="1" thickBot="1">
      <c r="B9" s="332" t="s">
        <v>667</v>
      </c>
      <c r="D9" s="142"/>
      <c r="E9" s="143"/>
      <c r="F9" s="143"/>
      <c r="G9" s="227"/>
      <c r="I9" s="144"/>
      <c r="J9" s="143"/>
      <c r="K9" s="144"/>
    </row>
    <row r="10" spans="2:11" s="141" customFormat="1" ht="18" customHeight="1" thickBot="1">
      <c r="B10" s="1427" t="s">
        <v>108</v>
      </c>
      <c r="C10" s="1428"/>
      <c r="D10" s="1490" t="s">
        <v>109</v>
      </c>
      <c r="E10" s="1490"/>
      <c r="F10" s="425"/>
      <c r="G10" s="1398" t="s">
        <v>110</v>
      </c>
      <c r="H10" s="1400"/>
      <c r="I10" s="1398" t="s">
        <v>111</v>
      </c>
      <c r="J10" s="1401"/>
      <c r="K10" s="143"/>
    </row>
    <row r="11" spans="2:11" s="141" customFormat="1" ht="18" customHeight="1" thickTop="1" thickBot="1">
      <c r="B11" s="1488"/>
      <c r="C11" s="1489"/>
      <c r="D11" s="1480"/>
      <c r="E11" s="1481"/>
      <c r="F11" s="288" t="s">
        <v>30</v>
      </c>
      <c r="G11" s="1480"/>
      <c r="H11" s="1481"/>
      <c r="I11" s="1482" t="str">
        <f>IF(D11="","",(DATEDIF(D11,G11,"m"))+1)</f>
        <v/>
      </c>
      <c r="J11" s="1483"/>
      <c r="K11" s="143"/>
    </row>
    <row r="12" spans="2:11" s="141" customFormat="1" ht="15.75" customHeight="1">
      <c r="D12" s="142"/>
      <c r="E12" s="143"/>
      <c r="F12" s="143"/>
      <c r="G12" s="227"/>
      <c r="I12" s="144"/>
      <c r="J12" s="143"/>
      <c r="K12" s="144"/>
    </row>
    <row r="13" spans="2:11" s="313" customFormat="1" ht="20.25">
      <c r="B13" s="220" t="s">
        <v>112</v>
      </c>
      <c r="C13" s="294"/>
      <c r="D13" s="320"/>
      <c r="E13" s="320"/>
      <c r="F13" s="321"/>
      <c r="G13" s="321"/>
      <c r="H13" s="321"/>
      <c r="I13" s="321"/>
      <c r="J13" s="17"/>
    </row>
    <row r="14" spans="2:11" s="313" customFormat="1" ht="20.25">
      <c r="B14" s="220" t="s">
        <v>113</v>
      </c>
      <c r="C14" s="294"/>
      <c r="D14" s="320"/>
      <c r="E14" s="320"/>
      <c r="F14" s="321"/>
      <c r="G14" s="321"/>
      <c r="H14" s="321"/>
      <c r="I14" s="321"/>
      <c r="J14" s="17"/>
    </row>
    <row r="15" spans="2:11" s="313" customFormat="1" ht="21" thickBot="1">
      <c r="B15" s="220" t="s">
        <v>114</v>
      </c>
      <c r="C15" s="294"/>
      <c r="D15" s="320"/>
      <c r="E15" s="320"/>
      <c r="F15" s="321"/>
      <c r="G15" s="321"/>
      <c r="H15" s="321"/>
      <c r="I15" s="321"/>
      <c r="J15" s="17"/>
    </row>
    <row r="16" spans="2:11" s="313" customFormat="1" ht="21" customHeight="1">
      <c r="B16" s="1476" t="s">
        <v>115</v>
      </c>
      <c r="C16" s="1477"/>
      <c r="D16" s="1478"/>
      <c r="E16" s="1478"/>
      <c r="F16" s="1478"/>
      <c r="G16" s="1478"/>
      <c r="H16" s="1478"/>
      <c r="I16" s="1478"/>
      <c r="J16" s="1479"/>
    </row>
    <row r="17" spans="2:10" s="313" customFormat="1" ht="20.45" customHeight="1">
      <c r="B17" s="1463" t="s">
        <v>116</v>
      </c>
      <c r="C17" s="1464"/>
      <c r="D17" s="1475"/>
      <c r="E17" s="1475"/>
      <c r="F17" s="1475"/>
      <c r="G17" s="1475"/>
      <c r="H17" s="1475"/>
      <c r="I17" s="1475"/>
      <c r="J17" s="1468"/>
    </row>
    <row r="18" spans="2:10" s="313" customFormat="1" ht="20.45" customHeight="1">
      <c r="B18" s="1463" t="s">
        <v>117</v>
      </c>
      <c r="C18" s="1464"/>
      <c r="D18" s="1465"/>
      <c r="E18" s="1465"/>
      <c r="F18" s="1465"/>
      <c r="G18" s="1466"/>
      <c r="H18" s="426" t="s">
        <v>118</v>
      </c>
      <c r="I18" s="1467"/>
      <c r="J18" s="1468"/>
    </row>
    <row r="19" spans="2:10" s="313" customFormat="1" ht="20.45" customHeight="1" thickBot="1">
      <c r="B19" s="1469" t="s">
        <v>119</v>
      </c>
      <c r="C19" s="1470"/>
      <c r="D19" s="1471"/>
      <c r="E19" s="1471"/>
      <c r="F19" s="1471"/>
      <c r="G19" s="1472"/>
      <c r="H19" s="427" t="s">
        <v>6</v>
      </c>
      <c r="I19" s="1473"/>
      <c r="J19" s="1474"/>
    </row>
    <row r="20" spans="2:10" s="313" customFormat="1" ht="10.15" customHeight="1">
      <c r="B20" s="302"/>
      <c r="C20" s="302"/>
      <c r="D20" s="301"/>
      <c r="E20" s="301"/>
      <c r="F20" s="301"/>
      <c r="G20" s="301"/>
      <c r="H20" s="301"/>
      <c r="I20" s="301"/>
      <c r="J20" s="301"/>
    </row>
    <row r="21" spans="2:10" s="313" customFormat="1" ht="20.45" customHeight="1" thickBot="1">
      <c r="B21" s="220" t="s">
        <v>120</v>
      </c>
      <c r="C21" s="294"/>
      <c r="D21" s="320"/>
      <c r="E21" s="320"/>
      <c r="F21" s="321"/>
      <c r="G21" s="321"/>
      <c r="H21" s="321"/>
      <c r="I21" s="321"/>
      <c r="J21" s="17"/>
    </row>
    <row r="22" spans="2:10" s="313" customFormat="1" ht="20.45" customHeight="1">
      <c r="B22" s="1476" t="s">
        <v>115</v>
      </c>
      <c r="C22" s="1477"/>
      <c r="D22" s="1478"/>
      <c r="E22" s="1478"/>
      <c r="F22" s="1478"/>
      <c r="G22" s="1478"/>
      <c r="H22" s="1478"/>
      <c r="I22" s="1478"/>
      <c r="J22" s="1479"/>
    </row>
    <row r="23" spans="2:10" s="313" customFormat="1" ht="20.45" customHeight="1">
      <c r="B23" s="1463" t="s">
        <v>116</v>
      </c>
      <c r="C23" s="1464"/>
      <c r="D23" s="1475"/>
      <c r="E23" s="1475"/>
      <c r="F23" s="1475"/>
      <c r="G23" s="1475"/>
      <c r="H23" s="1475"/>
      <c r="I23" s="1475"/>
      <c r="J23" s="1468"/>
    </row>
    <row r="24" spans="2:10" s="313" customFormat="1" ht="20.45" customHeight="1">
      <c r="B24" s="1463" t="s">
        <v>117</v>
      </c>
      <c r="C24" s="1464"/>
      <c r="D24" s="1465"/>
      <c r="E24" s="1465"/>
      <c r="F24" s="1465"/>
      <c r="G24" s="1466"/>
      <c r="H24" s="426" t="s">
        <v>118</v>
      </c>
      <c r="I24" s="1467"/>
      <c r="J24" s="1468"/>
    </row>
    <row r="25" spans="2:10" s="313" customFormat="1" ht="20.45" customHeight="1" thickBot="1">
      <c r="B25" s="1469" t="s">
        <v>119</v>
      </c>
      <c r="C25" s="1470"/>
      <c r="D25" s="1471"/>
      <c r="E25" s="1471"/>
      <c r="F25" s="1471"/>
      <c r="G25" s="1472"/>
      <c r="H25" s="427" t="s">
        <v>6</v>
      </c>
      <c r="I25" s="1473"/>
      <c r="J25" s="1474"/>
    </row>
    <row r="26" spans="2:10" s="313" customFormat="1" ht="11.25" customHeight="1">
      <c r="B26" s="294"/>
      <c r="C26" s="294"/>
      <c r="D26" s="320"/>
      <c r="E26" s="320"/>
      <c r="F26" s="321"/>
      <c r="G26" s="321"/>
      <c r="H26" s="321"/>
      <c r="I26" s="321"/>
      <c r="J26" s="17"/>
    </row>
    <row r="27" spans="2:10" s="313" customFormat="1" ht="11.25" customHeight="1">
      <c r="B27" s="294"/>
      <c r="C27" s="294"/>
      <c r="D27" s="320"/>
      <c r="E27" s="320"/>
      <c r="F27" s="321"/>
      <c r="G27" s="321"/>
      <c r="H27" s="321"/>
      <c r="I27" s="321"/>
      <c r="J27" s="17"/>
    </row>
    <row r="29" spans="2:10">
      <c r="C29" s="322"/>
    </row>
    <row r="30" spans="2:10">
      <c r="C30" s="294"/>
    </row>
    <row r="31" spans="2:10">
      <c r="C31" s="294"/>
    </row>
    <row r="32" spans="2:10">
      <c r="C32" s="294"/>
    </row>
    <row r="33" spans="3:3">
      <c r="C33" s="294"/>
    </row>
  </sheetData>
  <mergeCells count="32">
    <mergeCell ref="B3:D3"/>
    <mergeCell ref="C4:D4"/>
    <mergeCell ref="C5:D5"/>
    <mergeCell ref="C7:F7"/>
    <mergeCell ref="B10:C11"/>
    <mergeCell ref="D10:E10"/>
    <mergeCell ref="C6:D6"/>
    <mergeCell ref="G10:H10"/>
    <mergeCell ref="I10:J10"/>
    <mergeCell ref="D11:E11"/>
    <mergeCell ref="G11:H11"/>
    <mergeCell ref="I11:J11"/>
    <mergeCell ref="B23:C23"/>
    <mergeCell ref="D23:J23"/>
    <mergeCell ref="B16:C16"/>
    <mergeCell ref="D16:J16"/>
    <mergeCell ref="B17:C17"/>
    <mergeCell ref="D17:J17"/>
    <mergeCell ref="B18:C18"/>
    <mergeCell ref="D18:G18"/>
    <mergeCell ref="I18:J18"/>
    <mergeCell ref="B19:C19"/>
    <mergeCell ref="D19:G19"/>
    <mergeCell ref="I19:J19"/>
    <mergeCell ref="B22:C22"/>
    <mergeCell ref="D22:J22"/>
    <mergeCell ref="B24:C24"/>
    <mergeCell ref="D24:G24"/>
    <mergeCell ref="I24:J24"/>
    <mergeCell ref="B25:C25"/>
    <mergeCell ref="D25:G25"/>
    <mergeCell ref="I25:J25"/>
  </mergeCells>
  <phoneticPr fontId="3"/>
  <dataValidations count="1">
    <dataValidation type="custom" allowBlank="1" showInputMessage="1" showErrorMessage="1" sqref="F4:F5" xr:uid="{00000000-0002-0000-0A00-000000000000}">
      <formula1>AND(MOD(F4,100)=0,F4&gt;=100)</formula1>
    </dataValidation>
  </dataValidations>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53894D17DC7C47BE63F9D1750C23E3" ma:contentTypeVersion="14" ma:contentTypeDescription="新しいドキュメントを作成します。" ma:contentTypeScope="" ma:versionID="ded20b68a765557815a8be807a44e329">
  <xsd:schema xmlns:xsd="http://www.w3.org/2001/XMLSchema" xmlns:xs="http://www.w3.org/2001/XMLSchema" xmlns:p="http://schemas.microsoft.com/office/2006/metadata/properties" xmlns:ns2="5390fd7e-3ae6-4c6f-b2b3-e212599418c7" xmlns:ns3="c77ec646-6dad-47dc-8a8f-7ccedac5bce3" targetNamespace="http://schemas.microsoft.com/office/2006/metadata/properties" ma:root="true" ma:fieldsID="a467ce4b828932813b66569cfa931c03" ns2:_="" ns3:_="">
    <xsd:import namespace="5390fd7e-3ae6-4c6f-b2b3-e212599418c7"/>
    <xsd:import namespace="c77ec646-6dad-47dc-8a8f-7ccedac5b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0fd7e-3ae6-4c6f-b2b3-e212599418c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04E044B-0321-47DF-93AC-5F65165BAE8E}" ma:internalName="TaxCatchAll" ma:showField="CatchAllData" ma:web="{e2b653b9-dda0-4875-ae0d-da43feb768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ec646-6dad-47dc-8a8f-7ccedac5b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39cf6af-007c-4f7d-a604-462adfc6233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7ec646-6dad-47dc-8a8f-7ccedac5bce3">
      <Terms xmlns="http://schemas.microsoft.com/office/infopath/2007/PartnerControls"/>
    </lcf76f155ced4ddcb4097134ff3c332f>
    <TaxCatchAll xmlns="5390fd7e-3ae6-4c6f-b2b3-e212599418c7" xsi:nil="true"/>
  </documentManagement>
</p:properties>
</file>

<file path=customXml/itemProps1.xml><?xml version="1.0" encoding="utf-8"?>
<ds:datastoreItem xmlns:ds="http://schemas.openxmlformats.org/officeDocument/2006/customXml" ds:itemID="{379FC089-CD0D-40C9-A005-C5618ECA5BCB}">
  <ds:schemaRefs>
    <ds:schemaRef ds:uri="http://schemas.microsoft.com/sharepoint/v3/contenttype/forms"/>
  </ds:schemaRefs>
</ds:datastoreItem>
</file>

<file path=customXml/itemProps2.xml><?xml version="1.0" encoding="utf-8"?>
<ds:datastoreItem xmlns:ds="http://schemas.openxmlformats.org/officeDocument/2006/customXml" ds:itemID="{6CF771AE-42D2-4F03-8852-2385FEAF5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0fd7e-3ae6-4c6f-b2b3-e212599418c7"/>
    <ds:schemaRef ds:uri="c77ec646-6dad-47dc-8a8f-7ccedac5b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77A76-D54D-4BA4-B327-A73D552BC138}">
  <ds:schemaRef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c77ec646-6dad-47dc-8a8f-7ccedac5bce3"/>
    <ds:schemaRef ds:uri="5390fd7e-3ae6-4c6f-b2b3-e212599418c7"/>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24</vt:i4>
      </vt:variant>
    </vt:vector>
  </HeadingPairs>
  <TitlesOfParts>
    <vt:vector size="56" baseType="lpstr">
      <vt:lpstr>発注書（表紙） </vt:lpstr>
      <vt:lpstr>導入支援・アドオン・個別トレーニング専用発注書</vt:lpstr>
      <vt:lpstr>保守専用発注書</vt:lpstr>
      <vt:lpstr>統合会計・固定資産管理発注明細書  </vt:lpstr>
      <vt:lpstr>従業員モバイルOP・駅すぱあとOP発注明細書</vt:lpstr>
      <vt:lpstr>証憑管理オプション発注明細書※</vt:lpstr>
      <vt:lpstr>アマノタイムスタンプ発注明細書※</vt:lpstr>
      <vt:lpstr>人事給与発注明細書</vt:lpstr>
      <vt:lpstr>勤怠管理発注明細書※</vt:lpstr>
      <vt:lpstr>勤怠管理検証環境利用サービス発注明細書※</vt:lpstr>
      <vt:lpstr>グループ経営管理発注明細書</vt:lpstr>
      <vt:lpstr>手形・ファクタリング発注明細書※</vt:lpstr>
      <vt:lpstr>手形・ファクタリング保守申請書※</vt:lpstr>
      <vt:lpstr>Navio外貨建支払機能※</vt:lpstr>
      <vt:lpstr>Navio外貨建支払機能保守申請書※ </vt:lpstr>
      <vt:lpstr>Engine発注明細書</vt:lpstr>
      <vt:lpstr>システム連携ツール発注明細書</vt:lpstr>
      <vt:lpstr>Oracle発注明細書※</vt:lpstr>
      <vt:lpstr>Oracle製品(関連会社)※</vt:lpstr>
      <vt:lpstr>SVFX-Designer発注明細書※</vt:lpstr>
      <vt:lpstr>SVFX-Designer保守申込書※</vt:lpstr>
      <vt:lpstr>←記入例</vt:lpstr>
      <vt:lpstr>APIサービス発注明細書</vt:lpstr>
      <vt:lpstr>AI-OCR発注明細書※</vt:lpstr>
      <vt:lpstr>デジタルインボイス発注明細書</vt:lpstr>
      <vt:lpstr>開発用コンポーネント発注明細書</vt:lpstr>
      <vt:lpstr>スーパーインターフェース発注明細書※</vt:lpstr>
      <vt:lpstr>iWFM発注明細書※</vt:lpstr>
      <vt:lpstr>EDI-Master発注明細書※</vt:lpstr>
      <vt:lpstr>EDI-Master保守申請書※</vt:lpstr>
      <vt:lpstr>EDI-Masterデモ版提供依頼書※</vt:lpstr>
      <vt:lpstr>導入支援アドオン(明細)・その他</vt:lpstr>
      <vt:lpstr>'AI-OCR発注明細書※'!Print_Area</vt:lpstr>
      <vt:lpstr>APIサービス発注明細書!Print_Area</vt:lpstr>
      <vt:lpstr>'EDI-Masterデモ版提供依頼書※'!Print_Area</vt:lpstr>
      <vt:lpstr>'EDI-Master発注明細書※'!Print_Area</vt:lpstr>
      <vt:lpstr>'EDI-Master保守申請書※'!Print_Area</vt:lpstr>
      <vt:lpstr>Engine発注明細書!Print_Area</vt:lpstr>
      <vt:lpstr>iWFM発注明細書※!Print_Area</vt:lpstr>
      <vt:lpstr>Navio外貨建支払機能※!Print_Area</vt:lpstr>
      <vt:lpstr>Oracle発注明細書※!Print_Area</vt:lpstr>
      <vt:lpstr>'SVFX-Designer発注明細書※'!Print_Area</vt:lpstr>
      <vt:lpstr>アマノタイムスタンプ発注明細書※!Print_Area</vt:lpstr>
      <vt:lpstr>グループ経営管理発注明細書!Print_Area</vt:lpstr>
      <vt:lpstr>システム連携ツール発注明細書!Print_Area</vt:lpstr>
      <vt:lpstr>スーパーインターフェース発注明細書※!Print_Area</vt:lpstr>
      <vt:lpstr>デジタルインボイス発注明細書!Print_Area</vt:lpstr>
      <vt:lpstr>開発用コンポーネント発注明細書!Print_Area</vt:lpstr>
      <vt:lpstr>勤怠管理検証環境利用サービス発注明細書※!Print_Area</vt:lpstr>
      <vt:lpstr>勤怠管理発注明細書※!Print_Area</vt:lpstr>
      <vt:lpstr>従業員モバイルOP・駅すぱあとOP発注明細書!Print_Area</vt:lpstr>
      <vt:lpstr>証憑管理オプション発注明細書※!Print_Area</vt:lpstr>
      <vt:lpstr>人事給与発注明細書!Print_Area</vt:lpstr>
      <vt:lpstr>'統合会計・固定資産管理発注明細書  '!Print_Area</vt:lpstr>
      <vt:lpstr>導入支援・アドオン・個別トレーニング専用発注書!Print_Area</vt:lpstr>
      <vt:lpstr>保守専用発注書!Print_Area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2018-10-01T01:47:52Z</dcterms:created>
  <dcterms:modified xsi:type="dcterms:W3CDTF">2026-04-01T01:59:32Z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0x0101000B53894D17DC7C47BE63F9D1750C23E3</vt:lpwstr>
  </property>
</Properties>
</file>